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636" r:id="rId1"/>
    <sheet name="8-1" sheetId="581" r:id="rId2"/>
    <sheet name="8-2" sheetId="582" r:id="rId3"/>
    <sheet name="8-3" sheetId="583" r:id="rId4"/>
    <sheet name="8-4" sheetId="584" r:id="rId5"/>
    <sheet name="8-5" sheetId="585" r:id="rId6"/>
    <sheet name="8-6" sheetId="586" r:id="rId7"/>
    <sheet name="8-7" sheetId="587" r:id="rId8"/>
    <sheet name="8-8" sheetId="588" r:id="rId9"/>
    <sheet name="8-9" sheetId="589" r:id="rId10"/>
    <sheet name="8-10" sheetId="590" r:id="rId11"/>
    <sheet name="8-11" sheetId="591" r:id="rId12"/>
    <sheet name="8-12" sheetId="592" r:id="rId13"/>
    <sheet name="8-13" sheetId="593" r:id="rId14"/>
    <sheet name="8-14" sheetId="594" r:id="rId15"/>
    <sheet name="8-15" sheetId="595" r:id="rId16"/>
    <sheet name="8-16" sheetId="596" r:id="rId17"/>
    <sheet name="8-17" sheetId="597" r:id="rId18"/>
    <sheet name="8-18" sheetId="598" r:id="rId19"/>
    <sheet name="8-19" sheetId="599" r:id="rId20"/>
    <sheet name="8-20" sheetId="600" r:id="rId21"/>
    <sheet name="8-21" sheetId="601" r:id="rId22"/>
    <sheet name="8-22" sheetId="602" r:id="rId23"/>
    <sheet name="8-23" sheetId="603" r:id="rId24"/>
    <sheet name="8-24" sheetId="604" r:id="rId25"/>
    <sheet name="8-25" sheetId="605" r:id="rId26"/>
    <sheet name="8-26" sheetId="606" r:id="rId27"/>
    <sheet name="8-27（1）" sheetId="607" r:id="rId28"/>
    <sheet name="8-27（2）" sheetId="608" r:id="rId29"/>
    <sheet name="8-28" sheetId="609" r:id="rId30"/>
    <sheet name="8-29" sheetId="610" r:id="rId31"/>
    <sheet name="8-30" sheetId="611" r:id="rId32"/>
    <sheet name="8-31" sheetId="612" r:id="rId33"/>
    <sheet name="8-32" sheetId="613" r:id="rId34"/>
    <sheet name="8-33" sheetId="614" r:id="rId35"/>
    <sheet name="8-34" sheetId="615" r:id="rId36"/>
    <sheet name="8-35" sheetId="616" r:id="rId37"/>
    <sheet name="8-36" sheetId="617" r:id="rId38"/>
    <sheet name="8-37" sheetId="618" r:id="rId39"/>
    <sheet name="8-38" sheetId="619" r:id="rId40"/>
    <sheet name="8-39" sheetId="620" r:id="rId41"/>
    <sheet name="8-40" sheetId="621" r:id="rId42"/>
    <sheet name="8-41" sheetId="622" r:id="rId43"/>
    <sheet name="8-42" sheetId="623" r:id="rId44"/>
    <sheet name="8-43" sheetId="624" r:id="rId45"/>
    <sheet name="8-44" sheetId="625" r:id="rId46"/>
    <sheet name="8-45" sheetId="626" r:id="rId47"/>
    <sheet name="8-46" sheetId="627" r:id="rId48"/>
    <sheet name="8-47" sheetId="628" r:id="rId49"/>
    <sheet name="8-48" sheetId="629" r:id="rId50"/>
    <sheet name="8-49" sheetId="630" r:id="rId51"/>
    <sheet name="8-50" sheetId="631" r:id="rId52"/>
    <sheet name="8-51" sheetId="632" r:id="rId53"/>
    <sheet name="8-52" sheetId="633" r:id="rId54"/>
    <sheet name="8-53" sheetId="634" r:id="rId55"/>
    <sheet name="8-54" sheetId="635" r:id="rId56"/>
  </sheets>
  <definedNames>
    <definedName name="_xlnm._FilterDatabase" localSheetId="19" hidden="1">'8-19'!$A$3:$H$10</definedName>
  </definedNames>
  <calcPr calcId="162913" calcMode="manual"/>
</workbook>
</file>

<file path=xl/calcChain.xml><?xml version="1.0" encoding="utf-8"?>
<calcChain xmlns="http://schemas.openxmlformats.org/spreadsheetml/2006/main">
  <c r="E36" i="632" l="1"/>
  <c r="D10" i="631"/>
  <c r="D9" i="629"/>
  <c r="D13" i="628"/>
  <c r="D9" i="627"/>
  <c r="B9" i="621" l="1"/>
  <c r="G13" i="620" l="1"/>
  <c r="F13" i="620"/>
  <c r="E13" i="620"/>
  <c r="D13" i="620"/>
  <c r="C13" i="620"/>
  <c r="B13" i="620"/>
  <c r="B8" i="616"/>
  <c r="G9" i="615"/>
  <c r="F9" i="615"/>
  <c r="E9" i="615"/>
  <c r="D9" i="615"/>
  <c r="C9" i="615"/>
  <c r="B9" i="615"/>
  <c r="H8" i="615"/>
  <c r="H7" i="615"/>
  <c r="H6" i="615"/>
  <c r="H9" i="615" s="1"/>
  <c r="I8" i="614"/>
  <c r="B9" i="612"/>
  <c r="B8" i="611"/>
  <c r="B8" i="610"/>
  <c r="B10" i="609" l="1"/>
  <c r="B7" i="608"/>
  <c r="B10" i="607"/>
  <c r="B8" i="606"/>
  <c r="B16" i="605"/>
  <c r="B9" i="605"/>
  <c r="C20" i="604"/>
  <c r="C10" i="604"/>
  <c r="I9" i="598"/>
  <c r="I8" i="598"/>
  <c r="I7" i="598"/>
  <c r="Q9" i="597"/>
  <c r="D21" i="596"/>
  <c r="G62" i="595"/>
  <c r="D62" i="595"/>
  <c r="E16" i="592"/>
  <c r="D16" i="592"/>
  <c r="C16" i="592"/>
  <c r="B16" i="592"/>
  <c r="G15" i="592"/>
  <c r="F15" i="592"/>
  <c r="G14" i="592"/>
  <c r="F14" i="592"/>
  <c r="G13" i="592"/>
  <c r="F13" i="592"/>
  <c r="F12" i="592"/>
  <c r="G12" i="592" s="1"/>
  <c r="G11" i="592"/>
  <c r="F11" i="592"/>
  <c r="G10" i="592"/>
  <c r="F10" i="592"/>
  <c r="G9" i="592"/>
  <c r="F9" i="592"/>
  <c r="F8" i="592"/>
  <c r="G8" i="592" s="1"/>
  <c r="G7" i="592"/>
  <c r="F7" i="592"/>
  <c r="F16" i="592" s="1"/>
  <c r="G16" i="592" s="1"/>
  <c r="E31" i="591"/>
  <c r="D31" i="591"/>
  <c r="C31" i="591"/>
  <c r="B31" i="591"/>
  <c r="G30" i="591"/>
  <c r="F30" i="591"/>
  <c r="G29" i="591"/>
  <c r="F29" i="591"/>
  <c r="G28" i="591"/>
  <c r="F28" i="591"/>
  <c r="F27" i="591"/>
  <c r="G27" i="591" s="1"/>
  <c r="G26" i="591"/>
  <c r="F26" i="591"/>
  <c r="G25" i="591"/>
  <c r="F25" i="591"/>
  <c r="G24" i="591"/>
  <c r="F24" i="591"/>
  <c r="F23" i="591"/>
  <c r="G23" i="591" s="1"/>
  <c r="G22" i="591"/>
  <c r="F22" i="591"/>
  <c r="G21" i="591"/>
  <c r="F21" i="591"/>
  <c r="G20" i="591"/>
  <c r="F20" i="591"/>
  <c r="F19" i="591"/>
  <c r="G19" i="591" s="1"/>
  <c r="G18" i="591"/>
  <c r="F18" i="591"/>
  <c r="G17" i="591"/>
  <c r="F17" i="591"/>
  <c r="G16" i="591"/>
  <c r="F16" i="591"/>
  <c r="F15" i="591"/>
  <c r="G15" i="591" s="1"/>
  <c r="G14" i="591"/>
  <c r="F14" i="591"/>
  <c r="G13" i="591"/>
  <c r="F13" i="591"/>
  <c r="G12" i="591"/>
  <c r="F12" i="591"/>
  <c r="F11" i="591"/>
  <c r="G11" i="591" s="1"/>
  <c r="G10" i="591"/>
  <c r="F10" i="591"/>
  <c r="G9" i="591"/>
  <c r="F9" i="591"/>
  <c r="G8" i="591"/>
  <c r="F8" i="591"/>
  <c r="F7" i="591"/>
  <c r="F31" i="591" s="1"/>
  <c r="G31" i="591" s="1"/>
  <c r="E25" i="590"/>
  <c r="D25" i="590"/>
  <c r="C25" i="590"/>
  <c r="B25" i="590"/>
  <c r="F24" i="590"/>
  <c r="G24" i="590" s="1"/>
  <c r="G23" i="590"/>
  <c r="F23" i="590"/>
  <c r="G22" i="590"/>
  <c r="F22" i="590"/>
  <c r="G21" i="590"/>
  <c r="F21" i="590"/>
  <c r="F20" i="590"/>
  <c r="G20" i="590" s="1"/>
  <c r="G19" i="590"/>
  <c r="F19" i="590"/>
  <c r="G18" i="590"/>
  <c r="F18" i="590"/>
  <c r="G17" i="590"/>
  <c r="F17" i="590"/>
  <c r="F16" i="590"/>
  <c r="G16" i="590" s="1"/>
  <c r="G15" i="590"/>
  <c r="F15" i="590"/>
  <c r="G14" i="590"/>
  <c r="F14" i="590"/>
  <c r="G13" i="590"/>
  <c r="F13" i="590"/>
  <c r="F12" i="590"/>
  <c r="G12" i="590" s="1"/>
  <c r="G11" i="590"/>
  <c r="F11" i="590"/>
  <c r="G10" i="590"/>
  <c r="F10" i="590"/>
  <c r="G9" i="590"/>
  <c r="F9" i="590"/>
  <c r="F8" i="590"/>
  <c r="G8" i="590" s="1"/>
  <c r="G7" i="590"/>
  <c r="F7" i="590"/>
  <c r="F25" i="590" s="1"/>
  <c r="G25" i="590" s="1"/>
  <c r="F24" i="589"/>
  <c r="E24" i="589"/>
  <c r="D24" i="589"/>
  <c r="C24" i="589"/>
  <c r="B24" i="589"/>
  <c r="G23" i="589"/>
  <c r="G22" i="589"/>
  <c r="G21" i="589"/>
  <c r="G20" i="589"/>
  <c r="G19" i="589"/>
  <c r="G18" i="589"/>
  <c r="G17" i="589"/>
  <c r="G16" i="589"/>
  <c r="G15" i="589"/>
  <c r="G14" i="589"/>
  <c r="G13" i="589"/>
  <c r="G12" i="589"/>
  <c r="G11" i="589"/>
  <c r="G24" i="589" s="1"/>
  <c r="G10" i="589"/>
  <c r="G9" i="589"/>
  <c r="G8" i="589"/>
  <c r="G7" i="589"/>
  <c r="G6" i="589"/>
  <c r="C9" i="587"/>
  <c r="B9" i="587"/>
  <c r="C8" i="587"/>
  <c r="B8" i="587"/>
  <c r="C7" i="587"/>
  <c r="B7" i="587"/>
  <c r="G7" i="591" l="1"/>
  <c r="D7" i="586"/>
  <c r="C7" i="586"/>
  <c r="H11" i="585"/>
  <c r="H10" i="585"/>
  <c r="D9" i="582"/>
</calcChain>
</file>

<file path=xl/comments1.xml><?xml version="1.0" encoding="utf-8"?>
<comments xmlns="http://schemas.openxmlformats.org/spreadsheetml/2006/main">
  <authors>
    <author>作成者</author>
  </authors>
  <commentList>
    <comment ref="B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緑色部分は保育施設課で回答をお願いします</t>
        </r>
      </text>
    </comment>
    <comment ref="C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青色部分は保育入所課利用調整担当で回答をお願いします</t>
        </r>
      </text>
    </comment>
    <comment ref="E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黄色部分は保育入所課統計担当で回答をお願いします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橙色部分は子ども施策推進課で回答をお願いします</t>
        </r>
      </text>
    </comment>
    <comment ref="C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青色部分は保育入所課利用調整担当で回答をお願いします</t>
        </r>
      </text>
    </comment>
    <comment ref="E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黄色部分は保育入所課統計担当で回答をお願いします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B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橙色部分は子ども施策推進課で回答をお願いします</t>
        </r>
      </text>
    </comment>
    <comment ref="C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青色部分は保育入所課利用調整担当で回答をお願いします</t>
        </r>
      </text>
    </comment>
    <comment ref="E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黄色部分は保育入所課統計担当で回答をお願いします</t>
        </r>
      </text>
    </comment>
  </commentList>
</comments>
</file>

<file path=xl/sharedStrings.xml><?xml version="1.0" encoding="utf-8"?>
<sst xmlns="http://schemas.openxmlformats.org/spreadsheetml/2006/main" count="1451" uniqueCount="861">
  <si>
    <t>8-1. 生活保護被保護世帯・人員</t>
    <phoneticPr fontId="41"/>
  </si>
  <si>
    <t>各年4月1日</t>
    <rPh sb="0" eb="2">
      <t>カクトシ</t>
    </rPh>
    <rPh sb="3" eb="4">
      <t>ガツ</t>
    </rPh>
    <rPh sb="5" eb="6">
      <t>ニチ</t>
    </rPh>
    <phoneticPr fontId="2"/>
  </si>
  <si>
    <t>年</t>
    <phoneticPr fontId="41"/>
  </si>
  <si>
    <t>平成31年</t>
    <rPh sb="0" eb="2">
      <t>ヘイセイ</t>
    </rPh>
    <rPh sb="4" eb="5">
      <t>ネン</t>
    </rPh>
    <phoneticPr fontId="2"/>
  </si>
  <si>
    <t>令和2年</t>
    <rPh sb="0" eb="1">
      <t>レイワ</t>
    </rPh>
    <rPh sb="2" eb="3">
      <t>ネン</t>
    </rPh>
    <phoneticPr fontId="41"/>
  </si>
  <si>
    <t>3年</t>
    <rPh sb="1" eb="2">
      <t>ネン</t>
    </rPh>
    <phoneticPr fontId="41"/>
  </si>
  <si>
    <t>4年</t>
    <rPh sb="1" eb="2">
      <t>ネン</t>
    </rPh>
    <phoneticPr fontId="41"/>
  </si>
  <si>
    <t>5年</t>
    <rPh sb="1" eb="2">
      <t>ネン</t>
    </rPh>
    <phoneticPr fontId="41"/>
  </si>
  <si>
    <t>世帯数</t>
    <phoneticPr fontId="41"/>
  </si>
  <si>
    <t>人  員</t>
    <phoneticPr fontId="41"/>
  </si>
  <si>
    <t>保護率(％)</t>
    <phoneticPr fontId="2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</si>
  <si>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41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</si>
  <si>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41"/>
  </si>
  <si>
    <t>8-2. 生活保護基準額の推移</t>
    <phoneticPr fontId="41"/>
  </si>
  <si>
    <t>（単位：円）</t>
    <rPh sb="1" eb="3">
      <t>タンイ</t>
    </rPh>
    <rPh sb="4" eb="5">
      <t>エン</t>
    </rPh>
    <phoneticPr fontId="41"/>
  </si>
  <si>
    <t>令和3年</t>
    <rPh sb="0" eb="2">
      <t>レイワ</t>
    </rPh>
    <rPh sb="3" eb="4">
      <t>ネン</t>
    </rPh>
    <phoneticPr fontId="41"/>
  </si>
  <si>
    <t>生活扶助</t>
    <phoneticPr fontId="41"/>
  </si>
  <si>
    <t>教育扶助</t>
    <phoneticPr fontId="41"/>
  </si>
  <si>
    <t>住宅扶助</t>
    <phoneticPr fontId="41"/>
  </si>
  <si>
    <t>合　計</t>
    <rPh sb="0" eb="1">
      <t>ゴウ</t>
    </rPh>
    <rPh sb="2" eb="3">
      <t>ケイ</t>
    </rPh>
    <phoneticPr fontId="41"/>
  </si>
  <si>
    <t>（注)  2級地-1、標準4人世帯（35歳男・30歳女・9歳男・4歳女）で算出</t>
    <rPh sb="1" eb="2">
      <t>チュウ</t>
    </rPh>
    <rPh sb="5" eb="7">
      <t>２キュウ</t>
    </rPh>
    <rPh sb="7" eb="8">
      <t>チ</t>
    </rPh>
    <rPh sb="37" eb="39">
      <t>サンシュツ</t>
    </rPh>
    <phoneticPr fontId="41"/>
  </si>
  <si>
    <t>8-3. 生活福祉資金・福祉資金貸付状況</t>
    <phoneticPr fontId="41"/>
  </si>
  <si>
    <t>（単位：千円）</t>
    <rPh sb="1" eb="3">
      <t>タンイ</t>
    </rPh>
    <rPh sb="4" eb="6">
      <t>センエン</t>
    </rPh>
    <phoneticPr fontId="41"/>
  </si>
  <si>
    <t>区　分</t>
    <phoneticPr fontId="41"/>
  </si>
  <si>
    <t>令和2年度</t>
    <rPh sb="0" eb="2">
      <t>レイワ</t>
    </rPh>
    <rPh sb="3" eb="5">
      <t>ネンド</t>
    </rPh>
    <phoneticPr fontId="41"/>
  </si>
  <si>
    <t>3年度</t>
    <rPh sb="1" eb="3">
      <t>ネンド</t>
    </rPh>
    <phoneticPr fontId="41"/>
  </si>
  <si>
    <t>4年度</t>
    <rPh sb="1" eb="3">
      <t>ネンド</t>
    </rPh>
    <phoneticPr fontId="41"/>
  </si>
  <si>
    <t>件数</t>
  </si>
  <si>
    <t>金額</t>
  </si>
  <si>
    <t>生活福祉資金</t>
  </si>
  <si>
    <t>更生資金</t>
  </si>
  <si>
    <t xml:space="preserve">- </t>
    <phoneticPr fontId="2"/>
  </si>
  <si>
    <t>身体障害者更生資金</t>
  </si>
  <si>
    <t>福祉資金</t>
    <rPh sb="0" eb="2">
      <t>フクシ</t>
    </rPh>
    <rPh sb="2" eb="4">
      <t>シキン</t>
    </rPh>
    <phoneticPr fontId="41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</si>
  <si>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</si>
  <si>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41"/>
  </si>
  <si>
    <t>療養・介護資金</t>
    <rPh sb="0" eb="2">
      <t>リョウヨウ</t>
    </rPh>
    <rPh sb="3" eb="5">
      <t>カイゴ</t>
    </rPh>
    <rPh sb="5" eb="7">
      <t>シキン</t>
    </rPh>
    <phoneticPr fontId="41"/>
  </si>
  <si>
    <t>緊急小口資金</t>
    <rPh sb="0" eb="2">
      <t>キンキュウ</t>
    </rPh>
    <rPh sb="2" eb="4">
      <t>コグチ</t>
    </rPh>
    <rPh sb="4" eb="6">
      <t>シキン</t>
    </rPh>
    <phoneticPr fontId="41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</si>
  <si>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</si>
  <si>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41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</si>
  <si>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1"/>
  </si>
  <si>
    <t>総合支援資金</t>
    <rPh sb="0" eb="2">
      <t>ソウゴウ</t>
    </rPh>
    <rPh sb="2" eb="4">
      <t>シエン</t>
    </rPh>
    <rPh sb="4" eb="6">
      <t>シキン</t>
    </rPh>
    <phoneticPr fontId="41"/>
  </si>
  <si>
    <t>臨時特例つなぎ資金</t>
    <rPh sb="0" eb="2">
      <t>リンジ</t>
    </rPh>
    <rPh sb="2" eb="4">
      <t>トクレイ</t>
    </rPh>
    <rPh sb="7" eb="9">
      <t>シキン</t>
    </rPh>
    <phoneticPr fontId="41"/>
  </si>
  <si>
    <t>特例貸付緊急小口資金</t>
    <rPh sb="0" eb="4">
      <t>トクレイカシツケ</t>
    </rPh>
    <rPh sb="4" eb="6">
      <t>キンキュウ</t>
    </rPh>
    <rPh sb="6" eb="8">
      <t>コグチ</t>
    </rPh>
    <rPh sb="8" eb="10">
      <t>シキン</t>
    </rPh>
    <phoneticPr fontId="41"/>
  </si>
  <si>
    <t>特例貸付総合支援資金</t>
    <rPh sb="0" eb="4">
      <t>トクレイカシツケ</t>
    </rPh>
    <rPh sb="4" eb="8">
      <t>ソウゴウシエン</t>
    </rPh>
    <rPh sb="8" eb="10">
      <t>シキン</t>
    </rPh>
    <phoneticPr fontId="41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</si>
  <si>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41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</si>
  <si>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</si>
  <si>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41"/>
  </si>
  <si>
    <t>8-4. 共同募金実績額</t>
    <phoneticPr fontId="41"/>
  </si>
  <si>
    <t>年度</t>
  </si>
  <si>
    <t>総額</t>
  </si>
  <si>
    <t>戸別</t>
  </si>
  <si>
    <t>街頭</t>
  </si>
  <si>
    <t>学校</t>
  </si>
  <si>
    <r>
      <t xml:space="preserve">職域
</t>
    </r>
    <r>
      <rPr>
        <sz val="9"/>
        <rFont val="ＭＳ 明朝"/>
        <family val="1"/>
        <charset val="128"/>
      </rPr>
      <t>バッジ・カード</t>
    </r>
    <rPh sb="0" eb="2">
      <t>ショクイキ</t>
    </rPh>
    <phoneticPr fontId="41"/>
  </si>
  <si>
    <t>個人大口・
法人</t>
    <phoneticPr fontId="41"/>
  </si>
  <si>
    <t>令和2</t>
    <rPh sb="0" eb="2">
      <t>レイワ</t>
    </rPh>
    <phoneticPr fontId="2"/>
  </si>
  <si>
    <t>3</t>
  </si>
  <si>
    <t>4</t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</si>
  <si>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41"/>
  </si>
  <si>
    <t>8-5. 歳末たすけあい運動支出状況</t>
    <phoneticPr fontId="41"/>
  </si>
  <si>
    <t>年　度</t>
    <rPh sb="0" eb="1">
      <t>トシ</t>
    </rPh>
    <rPh sb="2" eb="3">
      <t>ド</t>
    </rPh>
    <phoneticPr fontId="41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</si>
  <si>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</si>
  <si>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</si>
  <si>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</si>
  <si>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41"/>
  </si>
  <si>
    <t>諸経費</t>
  </si>
  <si>
    <t>令和2</t>
    <rPh sb="0" eb="2">
      <t>レイワガン</t>
    </rPh>
    <phoneticPr fontId="2"/>
  </si>
  <si>
    <t>対象数</t>
  </si>
  <si>
    <t xml:space="preserve">- </t>
  </si>
  <si>
    <t>配分金</t>
  </si>
  <si>
    <t>3</t>
    <phoneticPr fontId="2"/>
  </si>
  <si>
    <t xml:space="preserve">- </t>
    <phoneticPr fontId="45"/>
  </si>
  <si>
    <t>4</t>
    <phoneticPr fontId="2"/>
  </si>
  <si>
    <t>8-6. 国民年金の状況</t>
    <rPh sb="10" eb="12">
      <t>ジョウキョウ</t>
    </rPh>
    <phoneticPr fontId="41"/>
  </si>
  <si>
    <t>（単位：人）</t>
    <rPh sb="1" eb="3">
      <t>タンイ</t>
    </rPh>
    <rPh sb="4" eb="5">
      <t>ニン</t>
    </rPh>
    <phoneticPr fontId="41"/>
  </si>
  <si>
    <t>区　分</t>
    <rPh sb="0" eb="1">
      <t>ク</t>
    </rPh>
    <rPh sb="2" eb="3">
      <t>ブン</t>
    </rPh>
    <phoneticPr fontId="41"/>
  </si>
  <si>
    <t>被保険者数</t>
    <phoneticPr fontId="2"/>
  </si>
  <si>
    <t>受給権者数</t>
    <rPh sb="0" eb="4">
      <t>ジュキュウケンシャ</t>
    </rPh>
    <rPh sb="4" eb="5">
      <t>スウ</t>
    </rPh>
    <phoneticPr fontId="2"/>
  </si>
  <si>
    <t>資料：越谷年金事務所「国民年金事業統計」</t>
    <rPh sb="0" eb="2">
      <t>シリョウ</t>
    </rPh>
    <rPh sb="3" eb="5">
      <t>コシガヤ</t>
    </rPh>
    <rPh sb="5" eb="7">
      <t>ネンキン</t>
    </rPh>
    <rPh sb="7" eb="9">
      <t>ジム</t>
    </rPh>
    <rPh sb="9" eb="10">
      <t>ショ</t>
    </rPh>
    <rPh sb="11" eb="13">
      <t>コクミン</t>
    </rPh>
    <rPh sb="13" eb="15">
      <t>ネンキン</t>
    </rPh>
    <rPh sb="15" eb="17">
      <t>ジギョウ</t>
    </rPh>
    <rPh sb="17" eb="19">
      <t>トウケイ</t>
    </rPh>
    <phoneticPr fontId="41"/>
  </si>
  <si>
    <t>8-7. 保育所（園）施設数・定員の推移</t>
    <phoneticPr fontId="46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</si>
  <si>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</si>
  <si>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（単位：人）</t>
    <rPh sb="1" eb="3">
      <t>タンイ</t>
    </rPh>
    <rPh sb="4" eb="5">
      <t>ヒト</t>
    </rPh>
    <phoneticPr fontId="46"/>
  </si>
  <si>
    <t>年</t>
  </si>
  <si>
    <t>総      数</t>
    <phoneticPr fontId="46"/>
  </si>
  <si>
    <t>市立保育所</t>
  </si>
  <si>
    <t>私立保育園</t>
  </si>
  <si>
    <t>施設数</t>
  </si>
  <si>
    <t>定　員</t>
    <phoneticPr fontId="2"/>
  </si>
  <si>
    <t>令和3</t>
    <rPh sb="0" eb="1">
      <t>レイワ</t>
    </rPh>
    <phoneticPr fontId="2"/>
  </si>
  <si>
    <t>4</t>
    <phoneticPr fontId="47"/>
  </si>
  <si>
    <t>5</t>
    <phoneticPr fontId="2"/>
  </si>
  <si>
    <t>資料：子ども施策推進課、保育施設課</t>
    <rPh sb="0" eb="2">
      <t>シリョウ</t>
    </rPh>
    <rPh sb="3" eb="4">
      <t>コ</t>
    </rPh>
    <rPh sb="6" eb="11">
      <t>シサクスイシンカ</t>
    </rPh>
    <phoneticPr fontId="46"/>
  </si>
  <si>
    <t>8-8. 認定こども園施設数・定員の推移</t>
    <rPh sb="5" eb="7">
      <t>ニンテイ</t>
    </rPh>
    <rPh sb="10" eb="11">
      <t>エン</t>
    </rPh>
    <phoneticPr fontId="46"/>
  </si>
  <si>
    <t>（単位：人）</t>
  </si>
  <si>
    <t>年</t>
    <phoneticPr fontId="49"/>
  </si>
  <si>
    <t>学級数</t>
    <rPh sb="0" eb="2">
      <t>ガッキュウ</t>
    </rPh>
    <rPh sb="2" eb="3">
      <t>スウ</t>
    </rPh>
    <phoneticPr fontId="41"/>
  </si>
  <si>
    <t>総　数</t>
    <rPh sb="0" eb="1">
      <t>フサ</t>
    </rPh>
    <rPh sb="2" eb="3">
      <t>スウ</t>
    </rPh>
    <phoneticPr fontId="41"/>
  </si>
  <si>
    <t>1号認定</t>
    <rPh sb="1" eb="2">
      <t>ゴウ</t>
    </rPh>
    <rPh sb="2" eb="4">
      <t>ニンテイ</t>
    </rPh>
    <phoneticPr fontId="41"/>
  </si>
  <si>
    <t>2・3号認定</t>
    <rPh sb="3" eb="4">
      <t>ゴウ</t>
    </rPh>
    <rPh sb="4" eb="6">
      <t>ニンテイ</t>
    </rPh>
    <phoneticPr fontId="41"/>
  </si>
  <si>
    <t>資料：子ども施策推進課</t>
    <rPh sb="6" eb="8">
      <t>シサク</t>
    </rPh>
    <rPh sb="8" eb="11">
      <t>スイシンカ</t>
    </rPh>
    <phoneticPr fontId="47"/>
  </si>
  <si>
    <t>8-9. 市立保育所別職員数</t>
    <rPh sb="5" eb="7">
      <t>シリツ</t>
    </rPh>
    <rPh sb="7" eb="9">
      <t>ホイク</t>
    </rPh>
    <rPh sb="9" eb="10">
      <t>ショ</t>
    </rPh>
    <rPh sb="10" eb="11">
      <t>ベツ</t>
    </rPh>
    <rPh sb="11" eb="14">
      <t>ショクインスウ</t>
    </rPh>
    <phoneticPr fontId="41"/>
  </si>
  <si>
    <t>令和5年4月1日</t>
    <rPh sb="0" eb="2">
      <t>レイワ</t>
    </rPh>
    <phoneticPr fontId="49"/>
  </si>
  <si>
    <t>（単位：人）</t>
    <rPh sb="1" eb="3">
      <t>タンイ</t>
    </rPh>
    <rPh sb="4" eb="5">
      <t>ヒト</t>
    </rPh>
    <phoneticPr fontId="41"/>
  </si>
  <si>
    <t>保育所名</t>
    <phoneticPr fontId="2"/>
  </si>
  <si>
    <t>所　長</t>
    <phoneticPr fontId="2"/>
  </si>
  <si>
    <t>保育士</t>
    <rPh sb="0" eb="2">
      <t>ホイク</t>
    </rPh>
    <rPh sb="2" eb="3">
      <t>シ</t>
    </rPh>
    <phoneticPr fontId="41"/>
  </si>
  <si>
    <t>看護師</t>
    <rPh sb="2" eb="3">
      <t>シ</t>
    </rPh>
    <phoneticPr fontId="41"/>
  </si>
  <si>
    <t>所　務</t>
    <rPh sb="0" eb="1">
      <t>トコロ</t>
    </rPh>
    <rPh sb="2" eb="3">
      <t>ヨウムイン</t>
    </rPh>
    <phoneticPr fontId="41"/>
  </si>
  <si>
    <t>給食
調理員</t>
    <phoneticPr fontId="41"/>
  </si>
  <si>
    <t>計</t>
  </si>
  <si>
    <t>蒲生保育所</t>
    <phoneticPr fontId="41"/>
  </si>
  <si>
    <t>大袋保育所</t>
    <phoneticPr fontId="41"/>
  </si>
  <si>
    <t>大相模保育所</t>
    <phoneticPr fontId="2"/>
  </si>
  <si>
    <t>桜井保育所</t>
    <phoneticPr fontId="2"/>
  </si>
  <si>
    <t>増林保育所</t>
    <phoneticPr fontId="2"/>
  </si>
  <si>
    <t>大沢第一保育所</t>
    <phoneticPr fontId="2"/>
  </si>
  <si>
    <t>中央保育所</t>
    <phoneticPr fontId="2"/>
  </si>
  <si>
    <t>深田保育所</t>
    <phoneticPr fontId="2"/>
  </si>
  <si>
    <t>七左保育所</t>
    <phoneticPr fontId="2"/>
  </si>
  <si>
    <t>荻島保育所</t>
    <phoneticPr fontId="2"/>
  </si>
  <si>
    <t>赤山保育所</t>
    <phoneticPr fontId="2"/>
  </si>
  <si>
    <t>蒲生南保育所</t>
    <phoneticPr fontId="2"/>
  </si>
  <si>
    <t>新方保育所</t>
    <phoneticPr fontId="2"/>
  </si>
  <si>
    <t>大袋北保育所</t>
    <phoneticPr fontId="2"/>
  </si>
  <si>
    <t>宮本保育所</t>
    <phoneticPr fontId="2"/>
  </si>
  <si>
    <t>登戸保育所</t>
    <phoneticPr fontId="2"/>
  </si>
  <si>
    <t>赤山第二保育所</t>
    <phoneticPr fontId="2"/>
  </si>
  <si>
    <t>蒲生第三保育所</t>
    <rPh sb="0" eb="2">
      <t>ガモウ</t>
    </rPh>
    <phoneticPr fontId="41"/>
  </si>
  <si>
    <t>資料：保育施設課</t>
    <rPh sb="3" eb="8">
      <t>ホイクシセツカ</t>
    </rPh>
    <phoneticPr fontId="49"/>
  </si>
  <si>
    <t>8-10. 市立保育所申請及び入所状況</t>
    <rPh sb="6" eb="8">
      <t>イチリツ</t>
    </rPh>
    <phoneticPr fontId="41"/>
  </si>
  <si>
    <t>令和5年4月1日</t>
    <rPh sb="0" eb="2">
      <t>レイワ</t>
    </rPh>
    <phoneticPr fontId="2"/>
  </si>
  <si>
    <t>（単位：人、％）</t>
    <rPh sb="1" eb="3">
      <t>タンイ</t>
    </rPh>
    <rPh sb="4" eb="5">
      <t>ヒト</t>
    </rPh>
    <phoneticPr fontId="41"/>
  </si>
  <si>
    <t>定　員</t>
    <phoneticPr fontId="41"/>
  </si>
  <si>
    <t>申請者数
(更新含)</t>
    <phoneticPr fontId="2"/>
  </si>
  <si>
    <t>入所状況</t>
    <phoneticPr fontId="2"/>
  </si>
  <si>
    <t>入所率</t>
    <rPh sb="0" eb="2">
      <t>ニュウショ</t>
    </rPh>
    <phoneticPr fontId="41"/>
  </si>
  <si>
    <t>3歳未満
児数</t>
  </si>
  <si>
    <t>3歳以上
児数</t>
  </si>
  <si>
    <t>合　計</t>
    <phoneticPr fontId="41"/>
  </si>
  <si>
    <t>蒲生保育所</t>
    <rPh sb="2" eb="4">
      <t>ホイク</t>
    </rPh>
    <rPh sb="4" eb="5">
      <t>ジョ</t>
    </rPh>
    <phoneticPr fontId="41"/>
  </si>
  <si>
    <t>大相模保育所</t>
    <phoneticPr fontId="41"/>
  </si>
  <si>
    <t>桜井保育所</t>
    <phoneticPr fontId="41"/>
  </si>
  <si>
    <t>増林保育所</t>
    <phoneticPr fontId="41"/>
  </si>
  <si>
    <t>大沢第一保育所</t>
    <phoneticPr fontId="41"/>
  </si>
  <si>
    <t>中央保育所</t>
    <phoneticPr fontId="41"/>
  </si>
  <si>
    <t>深田保育所</t>
    <phoneticPr fontId="41"/>
  </si>
  <si>
    <t>七左保育所</t>
    <phoneticPr fontId="41"/>
  </si>
  <si>
    <t>荻島保育所</t>
    <phoneticPr fontId="41"/>
  </si>
  <si>
    <t>赤山保育所</t>
    <phoneticPr fontId="41"/>
  </si>
  <si>
    <t>蒲生南保育所</t>
    <phoneticPr fontId="41"/>
  </si>
  <si>
    <t>新方保育所</t>
    <phoneticPr fontId="41"/>
  </si>
  <si>
    <t>大袋北保育所</t>
    <phoneticPr fontId="41"/>
  </si>
  <si>
    <t>宮本保育所</t>
    <phoneticPr fontId="41"/>
  </si>
  <si>
    <t>登戸保育所</t>
    <phoneticPr fontId="41"/>
  </si>
  <si>
    <t>赤山第二保育所</t>
    <phoneticPr fontId="41"/>
  </si>
  <si>
    <t>合　　　　計</t>
    <rPh sb="0" eb="1">
      <t>ゴウ</t>
    </rPh>
    <rPh sb="5" eb="6">
      <t>ケイ</t>
    </rPh>
    <phoneticPr fontId="41"/>
  </si>
  <si>
    <t>資料：保育入所課</t>
    <rPh sb="0" eb="2">
      <t>シリョウ</t>
    </rPh>
    <rPh sb="3" eb="7">
      <t>ホイクニュウショ</t>
    </rPh>
    <rPh sb="7" eb="8">
      <t>カ</t>
    </rPh>
    <phoneticPr fontId="41"/>
  </si>
  <si>
    <t>8-11. 私立保育園申請及び入園状況</t>
    <rPh sb="6" eb="8">
      <t>シリツ</t>
    </rPh>
    <phoneticPr fontId="41"/>
  </si>
  <si>
    <t>保育園名</t>
    <phoneticPr fontId="2"/>
  </si>
  <si>
    <t>入園状況</t>
    <phoneticPr fontId="2"/>
  </si>
  <si>
    <t>入園率</t>
    <rPh sb="0" eb="2">
      <t>ニュウエン</t>
    </rPh>
    <rPh sb="2" eb="3">
      <t>リツ</t>
    </rPh>
    <phoneticPr fontId="41"/>
  </si>
  <si>
    <t>越ヶ谷保育園</t>
    <phoneticPr fontId="41"/>
  </si>
  <si>
    <t>おおたけ保育園</t>
    <phoneticPr fontId="41"/>
  </si>
  <si>
    <t>の～びる保育園</t>
    <phoneticPr fontId="41"/>
  </si>
  <si>
    <t>袋山保育園</t>
    <phoneticPr fontId="41"/>
  </si>
  <si>
    <t>第二越谷保育園</t>
    <rPh sb="0" eb="2">
      <t>ダイニ</t>
    </rPh>
    <rPh sb="2" eb="4">
      <t>コシガヤ</t>
    </rPh>
    <phoneticPr fontId="41"/>
  </si>
  <si>
    <t>わかばの森保育園</t>
    <rPh sb="4" eb="5">
      <t>モリ</t>
    </rPh>
    <phoneticPr fontId="41"/>
  </si>
  <si>
    <t>南越谷保育園</t>
    <rPh sb="0" eb="3">
      <t>ミナミコシガヤ</t>
    </rPh>
    <phoneticPr fontId="41"/>
  </si>
  <si>
    <t>越谷レイクタウンさくら保育園</t>
    <rPh sb="0" eb="2">
      <t>コシガヤ</t>
    </rPh>
    <phoneticPr fontId="41"/>
  </si>
  <si>
    <t>松沢保育園</t>
    <rPh sb="0" eb="2">
      <t>マツザワ</t>
    </rPh>
    <phoneticPr fontId="41"/>
  </si>
  <si>
    <t>の～びるこどもの家保育園</t>
    <rPh sb="8" eb="9">
      <t>イエ</t>
    </rPh>
    <phoneticPr fontId="41"/>
  </si>
  <si>
    <t>越谷レイクタウンさくら保育園分園</t>
    <rPh sb="0" eb="2">
      <t>コシガヤ</t>
    </rPh>
    <rPh sb="14" eb="15">
      <t>ブン</t>
    </rPh>
    <rPh sb="15" eb="16">
      <t>エン</t>
    </rPh>
    <phoneticPr fontId="41"/>
  </si>
  <si>
    <t>越谷どろんこ保育園</t>
    <rPh sb="0" eb="2">
      <t>コシガヤ</t>
    </rPh>
    <phoneticPr fontId="41"/>
  </si>
  <si>
    <t>あぜがみりんご保育園</t>
    <phoneticPr fontId="41"/>
  </si>
  <si>
    <t>埼玉東萌保育園</t>
    <rPh sb="0" eb="2">
      <t>サイタマ</t>
    </rPh>
    <rPh sb="2" eb="3">
      <t>ヒガシ</t>
    </rPh>
    <rPh sb="3" eb="4">
      <t>ハジメ</t>
    </rPh>
    <phoneticPr fontId="41"/>
  </si>
  <si>
    <t>越谷レイクタウンどろんこ保育園</t>
    <rPh sb="0" eb="2">
      <t>コシガヤ</t>
    </rPh>
    <phoneticPr fontId="41"/>
  </si>
  <si>
    <t>第二おおたけ保育園</t>
    <rPh sb="0" eb="2">
      <t>ダイニ</t>
    </rPh>
    <phoneticPr fontId="41"/>
  </si>
  <si>
    <t>西大袋保育園</t>
    <rPh sb="0" eb="1">
      <t>ニシ</t>
    </rPh>
    <rPh sb="1" eb="3">
      <t>オオブクロ</t>
    </rPh>
    <phoneticPr fontId="41"/>
  </si>
  <si>
    <t>東大沢保育園</t>
    <phoneticPr fontId="2"/>
  </si>
  <si>
    <t>つぐみ保育園分園</t>
    <rPh sb="3" eb="6">
      <t>ホイクエン</t>
    </rPh>
    <rPh sb="6" eb="7">
      <t>ブン</t>
    </rPh>
    <rPh sb="7" eb="8">
      <t>エン</t>
    </rPh>
    <phoneticPr fontId="49"/>
  </si>
  <si>
    <t>みずべこどもの家保育園</t>
    <rPh sb="7" eb="8">
      <t>イエ</t>
    </rPh>
    <rPh sb="8" eb="11">
      <t>ホイクエン</t>
    </rPh>
    <phoneticPr fontId="2"/>
  </si>
  <si>
    <t>にじの駅保育園</t>
    <rPh sb="3" eb="4">
      <t>エキ</t>
    </rPh>
    <rPh sb="4" eb="7">
      <t>ホイクエン</t>
    </rPh>
    <phoneticPr fontId="2"/>
  </si>
  <si>
    <t>つぐみ保育園</t>
    <rPh sb="3" eb="6">
      <t>ホイクエン</t>
    </rPh>
    <phoneticPr fontId="49"/>
  </si>
  <si>
    <t>エンジェルハウス保育園</t>
    <rPh sb="8" eb="11">
      <t>ホイクエン</t>
    </rPh>
    <phoneticPr fontId="2"/>
  </si>
  <si>
    <t>「こころの花」ほいくえんレイクタウン駅</t>
    <rPh sb="5" eb="6">
      <t>ハナ</t>
    </rPh>
    <rPh sb="18" eb="19">
      <t>エキ</t>
    </rPh>
    <phoneticPr fontId="41"/>
  </si>
  <si>
    <t>8-12. 認定こども園申請及び入園状況</t>
    <rPh sb="6" eb="8">
      <t>ニンテイ</t>
    </rPh>
    <rPh sb="11" eb="12">
      <t>エン</t>
    </rPh>
    <phoneticPr fontId="41"/>
  </si>
  <si>
    <t>第二愛隣こども園</t>
    <rPh sb="0" eb="2">
      <t>ダイニ</t>
    </rPh>
    <rPh sb="2" eb="3">
      <t>アイ</t>
    </rPh>
    <rPh sb="3" eb="4">
      <t>リン</t>
    </rPh>
    <phoneticPr fontId="41"/>
  </si>
  <si>
    <t>認定こども園小牧</t>
    <rPh sb="6" eb="8">
      <t>コマキ</t>
    </rPh>
    <phoneticPr fontId="41"/>
  </si>
  <si>
    <t>こばとの里こども園</t>
    <rPh sb="4" eb="5">
      <t>サト</t>
    </rPh>
    <phoneticPr fontId="41"/>
  </si>
  <si>
    <t>認定こども園越谷さくらの森</t>
    <phoneticPr fontId="2"/>
  </si>
  <si>
    <t>認定こども園わかばの森ナーサリー</t>
    <phoneticPr fontId="41"/>
  </si>
  <si>
    <t>認定こども園しらこばと幼稚園</t>
    <rPh sb="0" eb="2">
      <t>ニンテイ</t>
    </rPh>
    <rPh sb="5" eb="6">
      <t>エン</t>
    </rPh>
    <rPh sb="11" eb="14">
      <t>ヨウチエン</t>
    </rPh>
    <phoneticPr fontId="2"/>
  </si>
  <si>
    <t>認定こども園北越谷幼稚園</t>
  </si>
  <si>
    <t>しらとりこども園</t>
    <rPh sb="7" eb="8">
      <t>エン</t>
    </rPh>
    <phoneticPr fontId="41"/>
  </si>
  <si>
    <t>認定こども園まどか幼稚園</t>
    <rPh sb="0" eb="2">
      <t>ニンテイ</t>
    </rPh>
    <rPh sb="5" eb="6">
      <t>エン</t>
    </rPh>
    <rPh sb="9" eb="12">
      <t>ヨウチエン</t>
    </rPh>
    <phoneticPr fontId="2"/>
  </si>
  <si>
    <t>8-13. 地域型保育事業者施設数・定員の推移</t>
    <rPh sb="6" eb="9">
      <t>チイキガタ</t>
    </rPh>
    <rPh sb="9" eb="14">
      <t>ホイクジギョウシャ</t>
    </rPh>
    <phoneticPr fontId="46"/>
  </si>
  <si>
    <t>事業所数</t>
    <rPh sb="0" eb="3">
      <t>ジギョウショ</t>
    </rPh>
    <rPh sb="3" eb="4">
      <t>スウ</t>
    </rPh>
    <phoneticPr fontId="47"/>
  </si>
  <si>
    <t>定員</t>
    <rPh sb="0" eb="2">
      <t>テイイン</t>
    </rPh>
    <phoneticPr fontId="47"/>
  </si>
  <si>
    <t>3号認定</t>
    <rPh sb="1" eb="2">
      <t>ゴウ</t>
    </rPh>
    <rPh sb="2" eb="4">
      <t>ニンテイ</t>
    </rPh>
    <phoneticPr fontId="41"/>
  </si>
  <si>
    <t>資料：子ども施策推進課</t>
    <rPh sb="0" eb="2">
      <t>シリョウ</t>
    </rPh>
    <rPh sb="3" eb="4">
      <t>コ</t>
    </rPh>
    <rPh sb="6" eb="11">
      <t>シサクスイシンカ</t>
    </rPh>
    <phoneticPr fontId="46"/>
  </si>
  <si>
    <t>8-14. 階層別保育料額</t>
    <phoneticPr fontId="41"/>
  </si>
  <si>
    <t>令和5年10月1日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</si>
  <si>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（単位：円）</t>
  </si>
  <si>
    <t>階層区分</t>
  </si>
  <si>
    <t>Ａ</t>
  </si>
  <si>
    <t>Ｂ</t>
  </si>
  <si>
    <t>Ｃ１</t>
  </si>
  <si>
    <t>Ｃ２</t>
  </si>
  <si>
    <t>Ｃ３</t>
  </si>
  <si>
    <t>Ｄ１</t>
  </si>
  <si>
    <t>Ｄ２</t>
  </si>
  <si>
    <t>Ｄ３</t>
  </si>
  <si>
    <t>Ｄ４</t>
  </si>
  <si>
    <t>Ｄ５</t>
  </si>
  <si>
    <t>世帯の
定義</t>
  </si>
  <si>
    <t>生活
保護
世帯</t>
  </si>
  <si>
    <t>市民税非課税世帯</t>
  </si>
  <si>
    <t>市民税
均等割
のみ世帯</t>
    <phoneticPr fontId="41"/>
  </si>
  <si>
    <t>前年度分市民税額</t>
    <phoneticPr fontId="49"/>
  </si>
  <si>
    <t>11,000
円未満</t>
    <phoneticPr fontId="2"/>
  </si>
  <si>
    <t>48,600
円未満</t>
    <phoneticPr fontId="49"/>
  </si>
  <si>
    <t>53,600
円未満</t>
    <phoneticPr fontId="49"/>
  </si>
  <si>
    <t>58,600
円未満</t>
    <phoneticPr fontId="49"/>
  </si>
  <si>
    <t>63,600
円未満</t>
    <phoneticPr fontId="49"/>
  </si>
  <si>
    <t>78,600
円未満</t>
    <phoneticPr fontId="49"/>
  </si>
  <si>
    <t>97,000
円未満</t>
    <phoneticPr fontId="49"/>
  </si>
  <si>
    <t>3歳未満児</t>
  </si>
  <si>
    <t>3歳児</t>
  </si>
  <si>
    <t>Ｄ６</t>
  </si>
  <si>
    <t>Ｄ７</t>
  </si>
  <si>
    <t>Ｄ８</t>
  </si>
  <si>
    <t>Ｄ９</t>
  </si>
  <si>
    <t>Ｄ１０</t>
  </si>
  <si>
    <t>Ｄ１１</t>
  </si>
  <si>
    <t>Ｄ１２</t>
  </si>
  <si>
    <t>Ｄ１３</t>
  </si>
  <si>
    <t>Ｄ１４</t>
  </si>
  <si>
    <t>Ｄ１５</t>
    <phoneticPr fontId="49"/>
  </si>
  <si>
    <t>前年分市民税額</t>
    <phoneticPr fontId="49"/>
  </si>
  <si>
    <t>117,000
円未満</t>
    <phoneticPr fontId="49"/>
  </si>
  <si>
    <t>135,000
円未満</t>
    <phoneticPr fontId="49"/>
  </si>
  <si>
    <t>169,000
円未満</t>
    <phoneticPr fontId="49"/>
  </si>
  <si>
    <t>202,000
円未満</t>
    <phoneticPr fontId="49"/>
  </si>
  <si>
    <t>235,000
円未満</t>
    <phoneticPr fontId="49"/>
  </si>
  <si>
    <t>268,000
円未満</t>
    <phoneticPr fontId="49"/>
  </si>
  <si>
    <t>301,000
円未満</t>
    <phoneticPr fontId="49"/>
  </si>
  <si>
    <t>349,000
円未満</t>
    <phoneticPr fontId="49"/>
  </si>
  <si>
    <t>397,000
円未満</t>
    <rPh sb="9" eb="11">
      <t>ミマン</t>
    </rPh>
    <phoneticPr fontId="49"/>
  </si>
  <si>
    <t>397,000
円以上</t>
    <phoneticPr fontId="49"/>
  </si>
  <si>
    <t>（注1）（　）は保育短時間認定の場合</t>
    <rPh sb="1" eb="2">
      <t>チュウ</t>
    </rPh>
    <rPh sb="8" eb="10">
      <t>ホイク</t>
    </rPh>
    <rPh sb="10" eb="13">
      <t>タンジカン</t>
    </rPh>
    <rPh sb="13" eb="15">
      <t>ニンテイ</t>
    </rPh>
    <rPh sb="16" eb="18">
      <t>バアイ</t>
    </rPh>
    <phoneticPr fontId="49"/>
  </si>
  <si>
    <t>（注2）階層区分Ａの世帯の定義は「生活保護世帯・『中国残留邦人等の円滑な帰国の促進及び</t>
    <rPh sb="1" eb="2">
      <t>チュウ</t>
    </rPh>
    <phoneticPr fontId="49"/>
  </si>
  <si>
    <t xml:space="preserve">   　  永住帰国後の自立の支援に関する法律』による支援給付受給世帯」</t>
    <phoneticPr fontId="41"/>
  </si>
  <si>
    <t>（注3）令和元年10月1日より、幼児教育・保育無償化に伴い保育料が変更となっている。</t>
    <rPh sb="1" eb="2">
      <t>チュウ</t>
    </rPh>
    <rPh sb="4" eb="6">
      <t>レイワ</t>
    </rPh>
    <rPh sb="6" eb="8">
      <t>ガンネン</t>
    </rPh>
    <rPh sb="10" eb="11">
      <t>ガツ</t>
    </rPh>
    <rPh sb="12" eb="13">
      <t>ニチ</t>
    </rPh>
    <rPh sb="16" eb="18">
      <t>ヨウジ</t>
    </rPh>
    <rPh sb="18" eb="20">
      <t>キョウイク</t>
    </rPh>
    <rPh sb="21" eb="23">
      <t>ホイク</t>
    </rPh>
    <rPh sb="23" eb="26">
      <t>ムショウカ</t>
    </rPh>
    <rPh sb="27" eb="28">
      <t>トモナ</t>
    </rPh>
    <rPh sb="29" eb="32">
      <t>ホイクリョウ</t>
    </rPh>
    <rPh sb="33" eb="35">
      <t>ヘンコウ</t>
    </rPh>
    <phoneticPr fontId="2"/>
  </si>
  <si>
    <t>資料：保育入所課</t>
    <rPh sb="3" eb="7">
      <t>ホイクニュウショ</t>
    </rPh>
    <rPh sb="7" eb="8">
      <t>カ</t>
    </rPh>
    <phoneticPr fontId="49"/>
  </si>
  <si>
    <t>8-15. 学童保育室の状況</t>
    <phoneticPr fontId="41"/>
  </si>
  <si>
    <t>各年4月1日</t>
    <rPh sb="0" eb="2">
      <t>カクネン</t>
    </rPh>
    <rPh sb="3" eb="4">
      <t>ガツ</t>
    </rPh>
    <rPh sb="5" eb="6">
      <t>ニチ</t>
    </rPh>
    <phoneticPr fontId="41"/>
  </si>
  <si>
    <t>学童保育室名</t>
    <rPh sb="0" eb="2">
      <t>ガクドウ</t>
    </rPh>
    <rPh sb="2" eb="5">
      <t>ホイクシツ</t>
    </rPh>
    <rPh sb="5" eb="6">
      <t>メイ</t>
    </rPh>
    <phoneticPr fontId="41"/>
  </si>
  <si>
    <t>入室児童数</t>
    <rPh sb="0" eb="2">
      <t>ニュウシツ</t>
    </rPh>
    <rPh sb="2" eb="4">
      <t>ジドウ</t>
    </rPh>
    <rPh sb="4" eb="5">
      <t>スウ</t>
    </rPh>
    <phoneticPr fontId="41"/>
  </si>
  <si>
    <t>指導員数</t>
    <rPh sb="0" eb="3">
      <t>シドウイン</t>
    </rPh>
    <rPh sb="3" eb="4">
      <t>カズ</t>
    </rPh>
    <phoneticPr fontId="41"/>
  </si>
  <si>
    <t>場　　所</t>
    <rPh sb="0" eb="1">
      <t>バ</t>
    </rPh>
    <rPh sb="3" eb="4">
      <t>トコロ</t>
    </rPh>
    <phoneticPr fontId="41"/>
  </si>
  <si>
    <t>令和3年</t>
    <rPh sb="0" eb="2">
      <t>レイワ</t>
    </rPh>
    <rPh sb="3" eb="4">
      <t>トシ</t>
    </rPh>
    <phoneticPr fontId="41"/>
  </si>
  <si>
    <t>蒲　生C-1</t>
    <phoneticPr fontId="2"/>
  </si>
  <si>
    <t>蒲生小学校内</t>
  </si>
  <si>
    <t>（蒲生第二C-1）</t>
    <phoneticPr fontId="2"/>
  </si>
  <si>
    <t>（蒲生第二小学校内）</t>
    <rPh sb="3" eb="4">
      <t>ダイ</t>
    </rPh>
    <rPh sb="4" eb="5">
      <t>ニ</t>
    </rPh>
    <phoneticPr fontId="41"/>
  </si>
  <si>
    <t>蒲　生C-2</t>
    <phoneticPr fontId="2"/>
  </si>
  <si>
    <t>（蒲生第二C-2）</t>
    <phoneticPr fontId="2"/>
  </si>
  <si>
    <t>蒲　生C-3</t>
    <phoneticPr fontId="2"/>
  </si>
  <si>
    <t>（蒲　生）</t>
    <phoneticPr fontId="2"/>
  </si>
  <si>
    <t>（蒲生小学校内）</t>
    <phoneticPr fontId="2"/>
  </si>
  <si>
    <t>南越谷C-1</t>
    <phoneticPr fontId="2"/>
  </si>
  <si>
    <t>南越谷公民館内</t>
  </si>
  <si>
    <t>南越谷C-2</t>
  </si>
  <si>
    <t>南越谷小学校内</t>
  </si>
  <si>
    <t>大　沢C-1</t>
    <phoneticPr fontId="2"/>
  </si>
  <si>
    <t>大沢小学校内</t>
  </si>
  <si>
    <t>大　沢C-2</t>
    <rPh sb="0" eb="1">
      <t>ダイ</t>
    </rPh>
    <rPh sb="2" eb="3">
      <t>サワ</t>
    </rPh>
    <phoneticPr fontId="45"/>
  </si>
  <si>
    <t>大　袋</t>
    <phoneticPr fontId="2"/>
  </si>
  <si>
    <t>大袋小学校内</t>
  </si>
  <si>
    <t>東越谷</t>
  </si>
  <si>
    <t>東越谷小学校内</t>
  </si>
  <si>
    <t>弥　栄</t>
    <phoneticPr fontId="2"/>
  </si>
  <si>
    <t>弥栄小学校内</t>
  </si>
  <si>
    <t>大袋北C-1</t>
    <phoneticPr fontId="2"/>
  </si>
  <si>
    <t>大袋北小学校内</t>
  </si>
  <si>
    <t>大袋北C-2</t>
  </si>
  <si>
    <t>宮　本C-1</t>
    <phoneticPr fontId="2"/>
  </si>
  <si>
    <t>宮本小学校内</t>
  </si>
  <si>
    <t>宮　本C-2</t>
    <phoneticPr fontId="2"/>
  </si>
  <si>
    <t>蒲生南C-1</t>
    <phoneticPr fontId="2"/>
  </si>
  <si>
    <t>蒲生南小学校内</t>
  </si>
  <si>
    <t>蒲生南C-2</t>
    <phoneticPr fontId="2"/>
  </si>
  <si>
    <t>西　方C-1</t>
    <phoneticPr fontId="2"/>
  </si>
  <si>
    <t>西方小学校内</t>
  </si>
  <si>
    <t>西　方C-2</t>
    <phoneticPr fontId="2"/>
  </si>
  <si>
    <t>桜井南C-1</t>
  </si>
  <si>
    <t>桜井南小学校内</t>
  </si>
  <si>
    <t>桜井南C-2</t>
  </si>
  <si>
    <t>大沢北</t>
  </si>
  <si>
    <t>大沢北小学校内</t>
  </si>
  <si>
    <t>鷺　後C-1</t>
    <phoneticPr fontId="2"/>
  </si>
  <si>
    <t>鷺後小学校内</t>
  </si>
  <si>
    <t>鷺　後C-2</t>
    <phoneticPr fontId="2"/>
  </si>
  <si>
    <t>千間台C-1</t>
  </si>
  <si>
    <t>千間台小学校内</t>
  </si>
  <si>
    <t>千間台C-2</t>
  </si>
  <si>
    <t>花　田C-1</t>
    <phoneticPr fontId="2"/>
  </si>
  <si>
    <t>花田小学校内</t>
  </si>
  <si>
    <t>花　田C-2</t>
    <phoneticPr fontId="2"/>
  </si>
  <si>
    <t>出　羽C-1</t>
    <phoneticPr fontId="2"/>
  </si>
  <si>
    <t>出羽小学校内</t>
  </si>
  <si>
    <t>出　羽C-2</t>
    <phoneticPr fontId="2"/>
  </si>
  <si>
    <t>増　林</t>
    <phoneticPr fontId="2"/>
  </si>
  <si>
    <t>増林小学校内</t>
  </si>
  <si>
    <t>平　方</t>
    <phoneticPr fontId="2"/>
  </si>
  <si>
    <t>平方小学校内</t>
  </si>
  <si>
    <t>大間野C-1</t>
    <phoneticPr fontId="2"/>
  </si>
  <si>
    <t>大間野小学校内</t>
  </si>
  <si>
    <t>大間野C-2</t>
  </si>
  <si>
    <t>川　柳C-1</t>
    <phoneticPr fontId="2"/>
  </si>
  <si>
    <t>川柳小学校内</t>
  </si>
  <si>
    <t>川　柳C-2</t>
    <phoneticPr fontId="2"/>
  </si>
  <si>
    <t>北越谷C-1</t>
    <rPh sb="2" eb="3">
      <t>タニ</t>
    </rPh>
    <phoneticPr fontId="2"/>
  </si>
  <si>
    <t>北越谷小学校内</t>
  </si>
  <si>
    <t>北越谷C-2</t>
    <phoneticPr fontId="2"/>
  </si>
  <si>
    <t>大袋東</t>
  </si>
  <si>
    <t>大袋東小学校内</t>
  </si>
  <si>
    <t>新　方</t>
    <phoneticPr fontId="2"/>
  </si>
  <si>
    <t>新方小学校内</t>
  </si>
  <si>
    <t>大相模C-1</t>
    <phoneticPr fontId="2"/>
  </si>
  <si>
    <t>大相模小学校内</t>
  </si>
  <si>
    <t>大相模C-2</t>
    <rPh sb="0" eb="1">
      <t>オオ</t>
    </rPh>
    <rPh sb="1" eb="3">
      <t>サガミ</t>
    </rPh>
    <phoneticPr fontId="2"/>
  </si>
  <si>
    <t>大相模小学校内</t>
    <rPh sb="0" eb="1">
      <t>オオ</t>
    </rPh>
    <rPh sb="1" eb="3">
      <t>サガミ</t>
    </rPh>
    <phoneticPr fontId="2"/>
  </si>
  <si>
    <t>大相模C-3</t>
    <rPh sb="0" eb="1">
      <t>オオ</t>
    </rPh>
    <rPh sb="1" eb="3">
      <t>サガミ</t>
    </rPh>
    <phoneticPr fontId="2"/>
  </si>
  <si>
    <t>荻　島</t>
    <phoneticPr fontId="2"/>
  </si>
  <si>
    <t>荻島小学校内</t>
    <rPh sb="5" eb="6">
      <t>ナイ</t>
    </rPh>
    <phoneticPr fontId="2"/>
  </si>
  <si>
    <t>城ノ上C-1</t>
  </si>
  <si>
    <t>城ノ上小学校内</t>
  </si>
  <si>
    <t>城ノ上C-2</t>
  </si>
  <si>
    <t>明　正C-1</t>
    <phoneticPr fontId="2"/>
  </si>
  <si>
    <t>明正小学校内</t>
  </si>
  <si>
    <t>明　正C-2</t>
    <phoneticPr fontId="2"/>
  </si>
  <si>
    <t>桜　井C-1</t>
    <phoneticPr fontId="2"/>
  </si>
  <si>
    <t>桜井小学校内</t>
  </si>
  <si>
    <t>桜　井C-2</t>
    <phoneticPr fontId="2"/>
  </si>
  <si>
    <t>越ヶ谷C-1</t>
    <rPh sb="0" eb="3">
      <t>コシガヤ</t>
    </rPh>
    <phoneticPr fontId="41"/>
  </si>
  <si>
    <t>越谷市中町3-8-1</t>
    <rPh sb="0" eb="3">
      <t>コシガヤシ</t>
    </rPh>
    <rPh sb="3" eb="5">
      <t>ナカマチ</t>
    </rPh>
    <phoneticPr fontId="41"/>
  </si>
  <si>
    <t>越ヶ谷C-2</t>
    <rPh sb="0" eb="3">
      <t>コシガヤ</t>
    </rPh>
    <phoneticPr fontId="41"/>
  </si>
  <si>
    <t>越ヶ谷C-3</t>
    <rPh sb="0" eb="3">
      <t>コシガヤ</t>
    </rPh>
    <phoneticPr fontId="41"/>
  </si>
  <si>
    <t>総　数</t>
  </si>
  <si>
    <t>（注1）北越谷、大相模、城ノ上、越ヶ谷は公設民営</t>
    <rPh sb="16" eb="19">
      <t>コシガヤ</t>
    </rPh>
    <phoneticPr fontId="2"/>
  </si>
  <si>
    <t>（注2）指導員数は会計年度任用職員（業務職員）</t>
    <rPh sb="4" eb="8">
      <t>シドウインスウ</t>
    </rPh>
    <rPh sb="9" eb="17">
      <t>カイケイネンドニンヨウショクイン</t>
    </rPh>
    <rPh sb="18" eb="22">
      <t>ギョウムショクイン</t>
    </rPh>
    <phoneticPr fontId="41"/>
  </si>
  <si>
    <t>（注3）小中一貫校整備事業に伴い蒲生を蒲生C-3、蒲生第二C-1を蒲生C-1、蒲生第二C-2を蒲生C-2に変更</t>
    <rPh sb="4" eb="6">
      <t>ショウチュウ</t>
    </rPh>
    <rPh sb="6" eb="8">
      <t>イッカン</t>
    </rPh>
    <rPh sb="8" eb="9">
      <t>コウ</t>
    </rPh>
    <rPh sb="9" eb="11">
      <t>セイビ</t>
    </rPh>
    <rPh sb="11" eb="13">
      <t>ジギョウ</t>
    </rPh>
    <rPh sb="14" eb="15">
      <t>トモナ</t>
    </rPh>
    <rPh sb="16" eb="18">
      <t>ガモウ</t>
    </rPh>
    <rPh sb="19" eb="21">
      <t>ガモウ</t>
    </rPh>
    <rPh sb="25" eb="29">
      <t>ガモウダイニ</t>
    </rPh>
    <rPh sb="33" eb="35">
      <t>ガモウ</t>
    </rPh>
    <rPh sb="39" eb="43">
      <t>ガモウダイニ</t>
    </rPh>
    <rPh sb="47" eb="49">
      <t>ガモウ</t>
    </rPh>
    <rPh sb="53" eb="55">
      <t>ヘンコウ</t>
    </rPh>
    <phoneticPr fontId="41"/>
  </si>
  <si>
    <t>（注4）令和4年4月に大相模学童保育室C-3を新設</t>
    <rPh sb="4" eb="6">
      <t>レイワ</t>
    </rPh>
    <rPh sb="7" eb="8">
      <t>ネン</t>
    </rPh>
    <rPh sb="9" eb="10">
      <t>ガツ</t>
    </rPh>
    <rPh sb="11" eb="14">
      <t>オオサガミ</t>
    </rPh>
    <rPh sb="14" eb="16">
      <t>ガクドウ</t>
    </rPh>
    <rPh sb="23" eb="25">
      <t>シンセツ</t>
    </rPh>
    <phoneticPr fontId="41"/>
  </si>
  <si>
    <t>（注5）令和5年4月に北越谷学童保育室C-2を新設</t>
    <rPh sb="4" eb="6">
      <t>レイワ</t>
    </rPh>
    <rPh sb="7" eb="8">
      <t>ネン</t>
    </rPh>
    <rPh sb="9" eb="10">
      <t>ガツ</t>
    </rPh>
    <rPh sb="11" eb="14">
      <t>キタコシガヤ</t>
    </rPh>
    <rPh sb="14" eb="16">
      <t>ガクドウ</t>
    </rPh>
    <rPh sb="23" eb="25">
      <t>シンセツ</t>
    </rPh>
    <phoneticPr fontId="41"/>
  </si>
  <si>
    <t>資料：青少年課</t>
    <rPh sb="3" eb="6">
      <t>セイショウネン</t>
    </rPh>
    <rPh sb="6" eb="7">
      <t>カ</t>
    </rPh>
    <phoneticPr fontId="41"/>
  </si>
  <si>
    <t>8-16. 児童福祉施設入所・通所児童数</t>
    <phoneticPr fontId="41"/>
  </si>
  <si>
    <t>各年度3月31日</t>
    <rPh sb="2" eb="3">
      <t>ド</t>
    </rPh>
    <phoneticPr fontId="2"/>
  </si>
  <si>
    <t>施　設　名</t>
  </si>
  <si>
    <t>令和2年度</t>
    <rPh sb="0" eb="2">
      <t>レイワ</t>
    </rPh>
    <rPh sb="3" eb="5">
      <t>ネンド</t>
    </rPh>
    <rPh sb="4" eb="5">
      <t>ド</t>
    </rPh>
    <phoneticPr fontId="41"/>
  </si>
  <si>
    <t>令和3年度</t>
    <rPh sb="0" eb="2">
      <t>レイワ</t>
    </rPh>
    <rPh sb="3" eb="4">
      <t>ネン</t>
    </rPh>
    <rPh sb="4" eb="5">
      <t>ド</t>
    </rPh>
    <phoneticPr fontId="41"/>
  </si>
  <si>
    <t>令和4年度</t>
    <rPh sb="0" eb="2">
      <t>レイワ</t>
    </rPh>
    <rPh sb="3" eb="4">
      <t>ネン</t>
    </rPh>
    <rPh sb="4" eb="5">
      <t>ド</t>
    </rPh>
    <phoneticPr fontId="41"/>
  </si>
  <si>
    <t>乳児院</t>
  </si>
  <si>
    <t>母子生活支援施設</t>
  </si>
  <si>
    <t>児童養護施設</t>
  </si>
  <si>
    <t>里親</t>
    <rPh sb="0" eb="2">
      <t>サトオヤ</t>
    </rPh>
    <phoneticPr fontId="41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</si>
  <si>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1"/>
  </si>
  <si>
    <t>知的障害</t>
    <rPh sb="0" eb="2">
      <t>チテキ</t>
    </rPh>
    <rPh sb="2" eb="4">
      <t>ショウガイ</t>
    </rPh>
    <phoneticPr fontId="41"/>
  </si>
  <si>
    <t>盲ろうあ</t>
    <rPh sb="0" eb="1">
      <t>モウ</t>
    </rPh>
    <phoneticPr fontId="41"/>
  </si>
  <si>
    <t>肢体不自由</t>
    <rPh sb="0" eb="2">
      <t>シタイ</t>
    </rPh>
    <rPh sb="2" eb="5">
      <t>フジユウ</t>
    </rPh>
    <phoneticPr fontId="41"/>
  </si>
  <si>
    <t>重症心身障害</t>
    <rPh sb="0" eb="2">
      <t>ジュウショウ</t>
    </rPh>
    <rPh sb="2" eb="4">
      <t>シンシン</t>
    </rPh>
    <rPh sb="4" eb="6">
      <t>ショウガイ</t>
    </rPh>
    <phoneticPr fontId="41"/>
  </si>
  <si>
    <t>児童発達支援センター</t>
    <rPh sb="0" eb="2">
      <t>ジドウ</t>
    </rPh>
    <rPh sb="2" eb="4">
      <t>ハッタツ</t>
    </rPh>
    <rPh sb="4" eb="6">
      <t>シエン</t>
    </rPh>
    <phoneticPr fontId="41"/>
  </si>
  <si>
    <t>児童自立支援施設</t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</si>
  <si>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41"/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</si>
  <si>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</si>
  <si>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41"/>
  </si>
  <si>
    <t>資料：子ども福祉課</t>
  </si>
  <si>
    <t>8-17.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41"/>
  </si>
  <si>
    <t>（単位：件）</t>
    <rPh sb="1" eb="3">
      <t>タンイ</t>
    </rPh>
    <rPh sb="4" eb="5">
      <t>ケンスウ</t>
    </rPh>
    <phoneticPr fontId="41"/>
  </si>
  <si>
    <t>年　度</t>
  </si>
  <si>
    <t>養  護</t>
  </si>
  <si>
    <t>保  健</t>
  </si>
  <si>
    <t>心身障がい</t>
  </si>
  <si>
    <t>非　行</t>
  </si>
  <si>
    <t>育　成</t>
  </si>
  <si>
    <t xml:space="preserve"> そ　　の　　他</t>
  </si>
  <si>
    <t>　総　　　　　数</t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</si>
  <si>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</si>
  <si>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</si>
  <si>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</si>
  <si>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</si>
  <si>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41"/>
  </si>
  <si>
    <t>発達障がい</t>
    <rPh sb="0" eb="2">
      <t>ハッタツ</t>
    </rPh>
    <rPh sb="2" eb="3">
      <t>ショウ</t>
    </rPh>
    <phoneticPr fontId="2"/>
  </si>
  <si>
    <t>ぐ犯行為等</t>
    <rPh sb="1" eb="2">
      <t>ハン</t>
    </rPh>
    <rPh sb="2" eb="4">
      <t>コウイ</t>
    </rPh>
    <rPh sb="4" eb="5">
      <t>ナド</t>
    </rPh>
    <phoneticPr fontId="41"/>
  </si>
  <si>
    <t>触法行為等</t>
  </si>
  <si>
    <t>性格行動</t>
  </si>
  <si>
    <t>不登校</t>
  </si>
  <si>
    <t>適性</t>
    <rPh sb="1" eb="2">
      <t>セイ</t>
    </rPh>
    <phoneticPr fontId="41"/>
  </si>
  <si>
    <t>しつけ</t>
  </si>
  <si>
    <t>令和2</t>
    <rPh sb="0" eb="2">
      <t>レイワ</t>
    </rPh>
    <phoneticPr fontId="41"/>
  </si>
  <si>
    <t xml:space="preserve">  　3</t>
    <phoneticPr fontId="45"/>
  </si>
  <si>
    <t xml:space="preserve"> 　 4</t>
    <phoneticPr fontId="45"/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</si>
  <si>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41"/>
  </si>
  <si>
    <t>8-18. 児童扶養手当・特別児童扶養手当受給者数</t>
    <phoneticPr fontId="41"/>
  </si>
  <si>
    <t>各年度末</t>
    <rPh sb="1" eb="3">
      <t>ネンド</t>
    </rPh>
    <rPh sb="3" eb="4">
      <t>マツ</t>
    </rPh>
    <phoneticPr fontId="2"/>
  </si>
  <si>
    <t>種別</t>
    <phoneticPr fontId="2"/>
  </si>
  <si>
    <t>年度</t>
    <phoneticPr fontId="2"/>
  </si>
  <si>
    <t>総数</t>
  </si>
  <si>
    <t>扶養児童数別</t>
  </si>
  <si>
    <t>種別</t>
  </si>
  <si>
    <t>等級別</t>
  </si>
  <si>
    <t>1人</t>
  </si>
  <si>
    <t>2人</t>
  </si>
  <si>
    <t>3人以上</t>
  </si>
  <si>
    <t>1級</t>
    <phoneticPr fontId="45"/>
  </si>
  <si>
    <t>2級</t>
    <phoneticPr fontId="45"/>
  </si>
  <si>
    <t>児童
扶養手当</t>
    <phoneticPr fontId="2"/>
  </si>
  <si>
    <t>令和2</t>
    <rPh sb="0" eb="1">
      <t>レイワ</t>
    </rPh>
    <rPh sb="1" eb="2">
      <t>ガン</t>
    </rPh>
    <phoneticPr fontId="41"/>
  </si>
  <si>
    <t>特別児童
扶養手当</t>
  </si>
  <si>
    <t>　　3</t>
    <phoneticPr fontId="47"/>
  </si>
  <si>
    <t>　　4</t>
    <phoneticPr fontId="41"/>
  </si>
  <si>
    <t xml:space="preserve">（注）等級別人数は対象児童数のため、必ずし
</t>
    <rPh sb="1" eb="2">
      <t>チュウ</t>
    </rPh>
    <phoneticPr fontId="47"/>
  </si>
  <si>
    <t>　　　も受給者（対象児童の父母等）総数とは</t>
    <rPh sb="8" eb="12">
      <t>タイショウジドウ</t>
    </rPh>
    <rPh sb="13" eb="16">
      <t>フボトウ</t>
    </rPh>
    <phoneticPr fontId="47"/>
  </si>
  <si>
    <t>　　　一致しない。</t>
    <phoneticPr fontId="47"/>
  </si>
  <si>
    <t>8-19. 児童手当支給状況</t>
    <rPh sb="10" eb="12">
      <t>シキュウ</t>
    </rPh>
    <phoneticPr fontId="41"/>
  </si>
  <si>
    <t>（単位：人、千円）</t>
    <rPh sb="6" eb="7">
      <t>セン</t>
    </rPh>
    <phoneticPr fontId="2"/>
  </si>
  <si>
    <t>年　度</t>
    <phoneticPr fontId="2"/>
  </si>
  <si>
    <t>受給者数</t>
  </si>
  <si>
    <t>支払延児童数</t>
  </si>
  <si>
    <t>支給額</t>
  </si>
  <si>
    <t>第1子</t>
  </si>
  <si>
    <t>第2子</t>
  </si>
  <si>
    <t>第3子以降</t>
  </si>
  <si>
    <t>3</t>
    <phoneticPr fontId="47"/>
  </si>
  <si>
    <t>8-20. こども医療費支給状況</t>
    <phoneticPr fontId="49"/>
  </si>
  <si>
    <t>登録児童数</t>
    <rPh sb="2" eb="4">
      <t>ジドウ</t>
    </rPh>
    <phoneticPr fontId="49"/>
  </si>
  <si>
    <t>支給件数</t>
  </si>
  <si>
    <t>支給額(円)</t>
    <phoneticPr fontId="2"/>
  </si>
  <si>
    <t>支給要件</t>
  </si>
  <si>
    <t>通院分</t>
  </si>
  <si>
    <t>入院分</t>
  </si>
  <si>
    <t>中学校修了まで</t>
  </si>
  <si>
    <t>（注）支給件数は医療機関ごとの件数として取り扱っている。</t>
    <phoneticPr fontId="49"/>
  </si>
  <si>
    <t>8-21. ひとり親家庭等医療費支給状況</t>
    <phoneticPr fontId="41"/>
  </si>
  <si>
    <t>登録者数</t>
  </si>
  <si>
    <t>支給額(円)</t>
  </si>
  <si>
    <t>資料：子ども福祉課</t>
    <rPh sb="0" eb="2">
      <t>シリョウ</t>
    </rPh>
    <phoneticPr fontId="41"/>
  </si>
  <si>
    <t>8-22.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41"/>
  </si>
  <si>
    <t>子育て講座</t>
  </si>
  <si>
    <t>育児相談件数</t>
    <rPh sb="4" eb="6">
      <t>ケンスウ</t>
    </rPh>
    <phoneticPr fontId="2"/>
  </si>
  <si>
    <t>一時預かり</t>
  </si>
  <si>
    <t>参加組数</t>
    <rPh sb="2" eb="4">
      <t>クミスウ</t>
    </rPh>
    <phoneticPr fontId="2"/>
  </si>
  <si>
    <t>参加者数</t>
  </si>
  <si>
    <t>面接相談</t>
    <phoneticPr fontId="2"/>
  </si>
  <si>
    <t>電話相談</t>
    <phoneticPr fontId="2"/>
  </si>
  <si>
    <t>実利用者数</t>
    <phoneticPr fontId="2"/>
  </si>
  <si>
    <t>延べ利用者数</t>
    <phoneticPr fontId="2"/>
  </si>
  <si>
    <t>延べ利用時間</t>
    <phoneticPr fontId="2"/>
  </si>
  <si>
    <t>（保護者含む）</t>
    <phoneticPr fontId="2"/>
  </si>
  <si>
    <t>（h）</t>
    <phoneticPr fontId="45"/>
  </si>
  <si>
    <t>8-23.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41"/>
  </si>
  <si>
    <t>つくしんぼ教室</t>
  </si>
  <si>
    <t>はとぽっぽ教室</t>
  </si>
  <si>
    <t>たけのこ教室</t>
  </si>
  <si>
    <t>いちご教室</t>
    <phoneticPr fontId="41"/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</si>
  <si>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</si>
  <si>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</si>
  <si>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</si>
  <si>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</si>
  <si>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</si>
  <si>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</si>
  <si>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資料：児童発達支援センター</t>
    <rPh sb="3" eb="5">
      <t>ジドウ</t>
    </rPh>
    <rPh sb="5" eb="7">
      <t>ハッタツ</t>
    </rPh>
    <rPh sb="7" eb="9">
      <t>シエン</t>
    </rPh>
    <phoneticPr fontId="41"/>
  </si>
  <si>
    <t>8-24.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41"/>
  </si>
  <si>
    <t>児童発達支援事業・愛称ぐんぐんグリーン、ぐんぐんピンク</t>
    <rPh sb="9" eb="11">
      <t>アイショウ</t>
    </rPh>
    <phoneticPr fontId="41"/>
  </si>
  <si>
    <t>各年度末</t>
    <rPh sb="0" eb="2">
      <t>カクネン</t>
    </rPh>
    <rPh sb="2" eb="3">
      <t>ド</t>
    </rPh>
    <rPh sb="3" eb="4">
      <t>マツ</t>
    </rPh>
    <phoneticPr fontId="2"/>
  </si>
  <si>
    <t>年　度</t>
    <rPh sb="0" eb="1">
      <t>トシ</t>
    </rPh>
    <rPh sb="2" eb="3">
      <t>ド</t>
    </rPh>
    <phoneticPr fontId="45"/>
  </si>
  <si>
    <t>現員数</t>
  </si>
  <si>
    <t>年齢別園児数</t>
  </si>
  <si>
    <t>2歳児</t>
    <rPh sb="2" eb="3">
      <t>ジ</t>
    </rPh>
    <phoneticPr fontId="2"/>
  </si>
  <si>
    <t>3歳児</t>
    <phoneticPr fontId="2"/>
  </si>
  <si>
    <t>4歳児</t>
    <phoneticPr fontId="2"/>
  </si>
  <si>
    <t>5歳児</t>
    <phoneticPr fontId="2"/>
  </si>
  <si>
    <t>6歳児</t>
    <phoneticPr fontId="2"/>
  </si>
  <si>
    <t>令和2</t>
    <rPh sb="0" eb="2">
      <t>レイワガン</t>
    </rPh>
    <phoneticPr fontId="41"/>
  </si>
  <si>
    <t>4</t>
    <phoneticPr fontId="41"/>
  </si>
  <si>
    <t>（注1）定員（1日あたり）は規則によるもの</t>
    <rPh sb="4" eb="6">
      <t>テイイン</t>
    </rPh>
    <rPh sb="8" eb="9">
      <t>ニチ</t>
    </rPh>
    <rPh sb="14" eb="16">
      <t>キソク</t>
    </rPh>
    <phoneticPr fontId="41"/>
  </si>
  <si>
    <t>（注2）各人数はぐんぐんグリーン（知的障がい児）、ぐんぐんピンク（肢体不自由児）をあわせたもの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41"/>
  </si>
  <si>
    <t>児童発達支援事業・愛称のびのび</t>
    <phoneticPr fontId="41"/>
  </si>
  <si>
    <t>現員数</t>
    <phoneticPr fontId="41"/>
  </si>
  <si>
    <t>所　属</t>
    <rPh sb="0" eb="1">
      <t>ショ</t>
    </rPh>
    <rPh sb="2" eb="3">
      <t>ゾク</t>
    </rPh>
    <phoneticPr fontId="41"/>
  </si>
  <si>
    <t>保育所（園）</t>
    <rPh sb="0" eb="2">
      <t>ホイク</t>
    </rPh>
    <rPh sb="2" eb="3">
      <t>ジョ</t>
    </rPh>
    <rPh sb="4" eb="5">
      <t>エン</t>
    </rPh>
    <phoneticPr fontId="41"/>
  </si>
  <si>
    <t>幼稚園</t>
    <rPh sb="0" eb="3">
      <t>ヨウチエン</t>
    </rPh>
    <phoneticPr fontId="41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</si>
  <si>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41"/>
  </si>
  <si>
    <t>（注2）年齢はクラス年齢とする。</t>
    <rPh sb="4" eb="6">
      <t>ネンレイ</t>
    </rPh>
    <rPh sb="10" eb="12">
      <t>ネンレイ</t>
    </rPh>
    <phoneticPr fontId="2"/>
  </si>
  <si>
    <t>8-25.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41"/>
  </si>
  <si>
    <t>ぐんぐんグリーン（知的障がい児）</t>
    <rPh sb="9" eb="11">
      <t>チテキ</t>
    </rPh>
    <rPh sb="11" eb="12">
      <t>ショウ</t>
    </rPh>
    <rPh sb="14" eb="15">
      <t>ジ</t>
    </rPh>
    <phoneticPr fontId="41"/>
  </si>
  <si>
    <t>年　度</t>
    <rPh sb="2" eb="3">
      <t>ド</t>
    </rPh>
    <phoneticPr fontId="41"/>
  </si>
  <si>
    <t>総　数</t>
    <phoneticPr fontId="2"/>
  </si>
  <si>
    <t>小学校</t>
  </si>
  <si>
    <t>特別支援　　　　学校</t>
    <rPh sb="0" eb="2">
      <t>トクベツ</t>
    </rPh>
    <rPh sb="2" eb="4">
      <t>シエン</t>
    </rPh>
    <phoneticPr fontId="41"/>
  </si>
  <si>
    <t>施設変更</t>
  </si>
  <si>
    <t>保育所</t>
  </si>
  <si>
    <t>幼稚園</t>
  </si>
  <si>
    <t>その他</t>
    <rPh sb="0" eb="3">
      <t>ソノタ</t>
    </rPh>
    <phoneticPr fontId="41"/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</si>
  <si>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</si>
  <si>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</si>
  <si>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41"/>
  </si>
  <si>
    <t>8-26. 児童遊園地区別設置数</t>
    <phoneticPr fontId="41"/>
  </si>
  <si>
    <t>各年4月1日</t>
    <rPh sb="0" eb="2">
      <t>カクトシ</t>
    </rPh>
    <rPh sb="3" eb="4">
      <t>ガツ</t>
    </rPh>
    <rPh sb="5" eb="6">
      <t>ニチ</t>
    </rPh>
    <phoneticPr fontId="41"/>
  </si>
  <si>
    <t>年</t>
    <rPh sb="0" eb="1">
      <t>ネン</t>
    </rPh>
    <phoneticPr fontId="41"/>
  </si>
  <si>
    <t>桜　井</t>
    <rPh sb="0" eb="1">
      <t>サクラ</t>
    </rPh>
    <rPh sb="2" eb="3">
      <t>イ</t>
    </rPh>
    <phoneticPr fontId="41"/>
  </si>
  <si>
    <t>新　方</t>
    <rPh sb="0" eb="1">
      <t>シン</t>
    </rPh>
    <rPh sb="2" eb="3">
      <t>ホウ</t>
    </rPh>
    <phoneticPr fontId="41"/>
  </si>
  <si>
    <t>増　林</t>
    <rPh sb="0" eb="1">
      <t>ゾウ</t>
    </rPh>
    <rPh sb="2" eb="3">
      <t>ハヤシ</t>
    </rPh>
    <phoneticPr fontId="41"/>
  </si>
  <si>
    <t>大　袋</t>
    <rPh sb="0" eb="1">
      <t>ダイ</t>
    </rPh>
    <rPh sb="2" eb="3">
      <t>フクロ</t>
    </rPh>
    <phoneticPr fontId="41"/>
  </si>
  <si>
    <t>荻　島</t>
    <rPh sb="0" eb="1">
      <t>オギ</t>
    </rPh>
    <rPh sb="2" eb="3">
      <t>シマ</t>
    </rPh>
    <phoneticPr fontId="41"/>
  </si>
  <si>
    <t>出　羽</t>
    <rPh sb="0" eb="1">
      <t>デ</t>
    </rPh>
    <rPh sb="2" eb="3">
      <t>ハネ</t>
    </rPh>
    <phoneticPr fontId="41"/>
  </si>
  <si>
    <t>蒲　生</t>
    <rPh sb="0" eb="1">
      <t>ガマ</t>
    </rPh>
    <rPh sb="2" eb="3">
      <t>セイ</t>
    </rPh>
    <phoneticPr fontId="41"/>
  </si>
  <si>
    <t>川　柳</t>
    <rPh sb="0" eb="1">
      <t>カワ</t>
    </rPh>
    <rPh sb="2" eb="3">
      <t>ヤナギ</t>
    </rPh>
    <phoneticPr fontId="41"/>
  </si>
  <si>
    <t>大相模</t>
    <rPh sb="0" eb="1">
      <t>オオ</t>
    </rPh>
    <rPh sb="1" eb="3">
      <t>サガミ</t>
    </rPh>
    <phoneticPr fontId="41"/>
  </si>
  <si>
    <t>大　沢</t>
    <rPh sb="0" eb="1">
      <t>ダイ</t>
    </rPh>
    <rPh sb="2" eb="3">
      <t>サワ</t>
    </rPh>
    <phoneticPr fontId="41"/>
  </si>
  <si>
    <t>北越谷</t>
    <rPh sb="0" eb="1">
      <t>キタ</t>
    </rPh>
    <rPh sb="1" eb="3">
      <t>コシガヤ</t>
    </rPh>
    <phoneticPr fontId="41"/>
  </si>
  <si>
    <t>越ヶ谷</t>
    <rPh sb="0" eb="3">
      <t>コシガヤ</t>
    </rPh>
    <phoneticPr fontId="41"/>
  </si>
  <si>
    <t>南越谷</t>
    <rPh sb="0" eb="1">
      <t>ミナミ</t>
    </rPh>
    <rPh sb="1" eb="2">
      <t>コシ</t>
    </rPh>
    <rPh sb="2" eb="3">
      <t>タニ</t>
    </rPh>
    <phoneticPr fontId="41"/>
  </si>
  <si>
    <t>令和3</t>
    <rPh sb="0" eb="2">
      <t>レイワ</t>
    </rPh>
    <phoneticPr fontId="2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</si>
  <si>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41"/>
  </si>
  <si>
    <t>（注2）ふれあい公園及びゲートボール場(境内地)等を含む。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41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</si>
  <si>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41"/>
  </si>
  <si>
    <t>8-27. 児童館コスモス利用状況</t>
    <phoneticPr fontId="41"/>
  </si>
  <si>
    <t>（1）入館者数</t>
    <rPh sb="3" eb="6">
      <t>ニュウカンシャ</t>
    </rPh>
    <rPh sb="6" eb="7">
      <t>カズ</t>
    </rPh>
    <phoneticPr fontId="41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</si>
  <si>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41"/>
  </si>
  <si>
    <t>開館日数</t>
    <rPh sb="0" eb="2">
      <t>カイカン</t>
    </rPh>
    <rPh sb="2" eb="4">
      <t>ニッスウ</t>
    </rPh>
    <phoneticPr fontId="41"/>
  </si>
  <si>
    <t>一日平均
利用者</t>
    <rPh sb="0" eb="2">
      <t>イチニチ</t>
    </rPh>
    <rPh sb="2" eb="4">
      <t>ヘイキン</t>
    </rPh>
    <rPh sb="5" eb="8">
      <t>リヨウシャ</t>
    </rPh>
    <phoneticPr fontId="41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</si>
  <si>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41"/>
  </si>
  <si>
    <t>一   般</t>
  </si>
  <si>
    <t>団体等</t>
    <phoneticPr fontId="41"/>
  </si>
  <si>
    <t>乳幼児</t>
  </si>
  <si>
    <t>小学生</t>
  </si>
  <si>
    <t>中高生</t>
  </si>
  <si>
    <t>大 人</t>
    <phoneticPr fontId="41"/>
  </si>
  <si>
    <t>令和2</t>
    <rPh sb="0" eb="1">
      <t>レイワ</t>
    </rPh>
    <rPh sb="1" eb="2">
      <t>ガン</t>
    </rPh>
    <phoneticPr fontId="2"/>
  </si>
  <si>
    <t>（注）団体等については合計の内数（再掲）</t>
    <phoneticPr fontId="41"/>
  </si>
  <si>
    <t>資料：児童館コスモス</t>
  </si>
  <si>
    <t>（2）プラネタリウム観覧者数</t>
    <phoneticPr fontId="41"/>
  </si>
  <si>
    <t>年  度</t>
  </si>
  <si>
    <t>総観覧者数</t>
  </si>
  <si>
    <t>有料観覧者数</t>
  </si>
  <si>
    <t>無料観覧者数</t>
    <phoneticPr fontId="41"/>
  </si>
  <si>
    <t>（注）無料観覧者は乳幼児・市内青少年育成団体・学校などの利用による。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41"/>
  </si>
  <si>
    <t>8-28. 児童館ヒマワリ利用状況</t>
    <phoneticPr fontId="41"/>
  </si>
  <si>
    <t>資料：児童館ヒマワリ</t>
    <rPh sb="0" eb="2">
      <t>シリョウ</t>
    </rPh>
    <rPh sb="3" eb="6">
      <t>ジドウカン</t>
    </rPh>
    <phoneticPr fontId="41"/>
  </si>
  <si>
    <t>8-29. 身体障がい者（児）数</t>
    <phoneticPr fontId="41"/>
  </si>
  <si>
    <t>各年度末</t>
    <rPh sb="0" eb="1">
      <t>カク</t>
    </rPh>
    <rPh sb="1" eb="4">
      <t>ネンドマツ</t>
    </rPh>
    <phoneticPr fontId="2"/>
  </si>
  <si>
    <t>年　度</t>
    <rPh sb="2" eb="3">
      <t>ド</t>
    </rPh>
    <phoneticPr fontId="2"/>
  </si>
  <si>
    <t>総  数</t>
  </si>
  <si>
    <t>視覚障がい</t>
  </si>
  <si>
    <t>聴覚･平衡
機能障がい</t>
  </si>
  <si>
    <t>音声・言語・
そしゃく機能障がい</t>
    <phoneticPr fontId="2"/>
  </si>
  <si>
    <t>内部障がい</t>
  </si>
  <si>
    <t>資料：障害福祉課</t>
  </si>
  <si>
    <t>8-30. 障がい等級別身体障がい者（児）数</t>
    <phoneticPr fontId="41"/>
  </si>
  <si>
    <t>総　数</t>
    <phoneticPr fontId="45"/>
  </si>
  <si>
    <t>1級</t>
  </si>
  <si>
    <t>2級</t>
  </si>
  <si>
    <t>3級</t>
  </si>
  <si>
    <t>4級</t>
  </si>
  <si>
    <t>5級</t>
  </si>
  <si>
    <t>6級</t>
  </si>
  <si>
    <t>8-31. 知的障がい者（児）数</t>
    <phoneticPr fontId="41"/>
  </si>
  <si>
    <t>18歳未満</t>
  </si>
  <si>
    <t>18歳以上</t>
  </si>
  <si>
    <t>最重度
Ａ</t>
  </si>
  <si>
    <t>重度
Ａ</t>
  </si>
  <si>
    <t>中度
Ｂ</t>
  </si>
  <si>
    <t>軽度
Ｃ</t>
  </si>
  <si>
    <t>8-32. 重度心身障害者医療費支給状況</t>
    <phoneticPr fontId="41"/>
  </si>
  <si>
    <t>受給者数（人）</t>
    <rPh sb="5" eb="6">
      <t>ニン</t>
    </rPh>
    <phoneticPr fontId="45"/>
  </si>
  <si>
    <t>支給件数（件）</t>
  </si>
  <si>
    <t>（注）受給者数は3月末現在の数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4" eb="15">
      <t>スウ</t>
    </rPh>
    <phoneticPr fontId="41"/>
  </si>
  <si>
    <t>資料：障害福祉課</t>
    <rPh sb="0" eb="2">
      <t>シリョウ</t>
    </rPh>
    <rPh sb="3" eb="7">
      <t>ショウガイフクシ</t>
    </rPh>
    <rPh sb="7" eb="8">
      <t>カ</t>
    </rPh>
    <phoneticPr fontId="41"/>
  </si>
  <si>
    <t>8-33. 重度心身障害者手当受給者数</t>
    <phoneticPr fontId="41"/>
  </si>
  <si>
    <t>身障
1･2級</t>
    <phoneticPr fontId="2"/>
  </si>
  <si>
    <t>療育手帳
Ａ・Ａ・Ｂ</t>
  </si>
  <si>
    <t>精神
1･2級</t>
    <phoneticPr fontId="2"/>
  </si>
  <si>
    <t>65歳新規</t>
    <rPh sb="2" eb="3">
      <t>サイ</t>
    </rPh>
    <rPh sb="3" eb="5">
      <t>シンキ</t>
    </rPh>
    <phoneticPr fontId="2"/>
  </si>
  <si>
    <t>施設
入所者</t>
    <phoneticPr fontId="2"/>
  </si>
  <si>
    <t>特別障害者　　　手当等併給者</t>
  </si>
  <si>
    <t>その他</t>
  </si>
  <si>
    <t>合  計</t>
  </si>
  <si>
    <t>8-34. 特別障害者手当等受給者数</t>
    <phoneticPr fontId="41"/>
  </si>
  <si>
    <t>令和4年度</t>
    <rPh sb="0" eb="2">
      <t>レイワ</t>
    </rPh>
    <rPh sb="3" eb="5">
      <t>ネンド</t>
    </rPh>
    <phoneticPr fontId="41"/>
  </si>
  <si>
    <t>区  分</t>
    <phoneticPr fontId="41"/>
  </si>
  <si>
    <t>視　覚</t>
    <phoneticPr fontId="45"/>
  </si>
  <si>
    <t>聴　覚</t>
    <phoneticPr fontId="45"/>
  </si>
  <si>
    <t>内　部</t>
    <phoneticPr fontId="45"/>
  </si>
  <si>
    <t>精　神
(含知的障がい)</t>
    <rPh sb="5" eb="6">
      <t>フク</t>
    </rPh>
    <rPh sb="6" eb="8">
      <t>チテキ</t>
    </rPh>
    <rPh sb="8" eb="9">
      <t>サワ</t>
    </rPh>
    <phoneticPr fontId="41"/>
  </si>
  <si>
    <t>重　複</t>
    <phoneticPr fontId="45"/>
  </si>
  <si>
    <t>合　計</t>
    <phoneticPr fontId="45"/>
  </si>
  <si>
    <t>特別障害者手当</t>
    <phoneticPr fontId="41"/>
  </si>
  <si>
    <t>障害児福祉手当</t>
    <phoneticPr fontId="41"/>
  </si>
  <si>
    <t>福祉手当</t>
    <phoneticPr fontId="41"/>
  </si>
  <si>
    <t>8-35.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41"/>
  </si>
  <si>
    <t>年度</t>
    <rPh sb="1" eb="2">
      <t>ド</t>
    </rPh>
    <phoneticPr fontId="41"/>
  </si>
  <si>
    <t>総  数</t>
    <phoneticPr fontId="41"/>
  </si>
  <si>
    <t>1　級</t>
    <rPh sb="2" eb="3">
      <t>キュウ</t>
    </rPh>
    <phoneticPr fontId="41"/>
  </si>
  <si>
    <t>2　級</t>
    <rPh sb="2" eb="3">
      <t>キュウ</t>
    </rPh>
    <phoneticPr fontId="41"/>
  </si>
  <si>
    <t>3　級</t>
    <rPh sb="2" eb="3">
      <t>キュウ</t>
    </rPh>
    <phoneticPr fontId="41"/>
  </si>
  <si>
    <t>8-36. 自立支援医療（精神通院）制度利用状況</t>
    <rPh sb="6" eb="10">
      <t>ジリツシエン</t>
    </rPh>
    <rPh sb="10" eb="12">
      <t>イリョウ</t>
    </rPh>
    <rPh sb="13" eb="15">
      <t>セイシン</t>
    </rPh>
    <rPh sb="15" eb="17">
      <t>ツウイン</t>
    </rPh>
    <rPh sb="18" eb="20">
      <t>セイド</t>
    </rPh>
    <rPh sb="20" eb="22">
      <t>リヨウ</t>
    </rPh>
    <rPh sb="22" eb="24">
      <t>ジョウキョウ</t>
    </rPh>
    <phoneticPr fontId="41"/>
  </si>
  <si>
    <t>令和2年</t>
    <rPh sb="0" eb="2">
      <t>レイワ</t>
    </rPh>
    <rPh sb="3" eb="4">
      <t>ネン</t>
    </rPh>
    <phoneticPr fontId="41"/>
  </si>
  <si>
    <t>8-37.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41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</si>
  <si>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2"/>
  </si>
  <si>
    <t>定　員</t>
    <phoneticPr fontId="45"/>
  </si>
  <si>
    <t>現　員</t>
    <phoneticPr fontId="45"/>
  </si>
  <si>
    <t>男 女 別</t>
    <phoneticPr fontId="41"/>
  </si>
  <si>
    <t>年　　齢　　別</t>
    <phoneticPr fontId="41"/>
  </si>
  <si>
    <t>男</t>
  </si>
  <si>
    <t>女</t>
  </si>
  <si>
    <t>20歳未満</t>
  </si>
  <si>
    <t>20～29歳</t>
  </si>
  <si>
    <t>30～39歳</t>
  </si>
  <si>
    <t>40歳以上</t>
  </si>
  <si>
    <t>資料：障害福祉課</t>
    <rPh sb="0" eb="2">
      <t>シリョウ</t>
    </rPh>
    <rPh sb="3" eb="5">
      <t>ショウガイ</t>
    </rPh>
    <rPh sb="5" eb="8">
      <t>フクシカ</t>
    </rPh>
    <phoneticPr fontId="41"/>
  </si>
  <si>
    <t>8-38. 入浴サービスの利用状況</t>
    <rPh sb="6" eb="7">
      <t>ニュウ</t>
    </rPh>
    <rPh sb="13" eb="15">
      <t>リヨウ</t>
    </rPh>
    <phoneticPr fontId="41"/>
  </si>
  <si>
    <t>令和2年度</t>
    <rPh sb="0" eb="2">
      <t>レイワ</t>
    </rPh>
    <phoneticPr fontId="41"/>
  </si>
  <si>
    <t>対象者数（人）</t>
    <phoneticPr fontId="41"/>
  </si>
  <si>
    <t>派遣回数（延回数）</t>
    <phoneticPr fontId="41"/>
  </si>
  <si>
    <t>8-39. ホームヘルプサービス（障がい者）の利用状況</t>
    <rPh sb="17" eb="18">
      <t>サワ</t>
    </rPh>
    <rPh sb="20" eb="21">
      <t>モノ</t>
    </rPh>
    <rPh sb="23" eb="25">
      <t>リヨウ</t>
    </rPh>
    <phoneticPr fontId="41"/>
  </si>
  <si>
    <t>令和4年度</t>
    <rPh sb="0" eb="2">
      <t>レイワ</t>
    </rPh>
    <rPh sb="3" eb="5">
      <t>ネンド</t>
    </rPh>
    <rPh sb="4" eb="5">
      <t>ド</t>
    </rPh>
    <phoneticPr fontId="41"/>
  </si>
  <si>
    <t>身体障がい者</t>
    <rPh sb="0" eb="2">
      <t>シンタイ</t>
    </rPh>
    <rPh sb="2" eb="3">
      <t>サワ</t>
    </rPh>
    <rPh sb="5" eb="6">
      <t>シャ</t>
    </rPh>
    <phoneticPr fontId="41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</si>
  <si>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41"/>
  </si>
  <si>
    <t>精神障がい者</t>
    <rPh sb="0" eb="2">
      <t>セイシン</t>
    </rPh>
    <rPh sb="2" eb="3">
      <t>サワ</t>
    </rPh>
    <rPh sb="5" eb="6">
      <t>シャ</t>
    </rPh>
    <phoneticPr fontId="41"/>
  </si>
  <si>
    <t>利用人数</t>
    <rPh sb="0" eb="2">
      <t>リヨウ</t>
    </rPh>
    <rPh sb="2" eb="4">
      <t>ニンズウ</t>
    </rPh>
    <phoneticPr fontId="41"/>
  </si>
  <si>
    <t>利用時間数</t>
    <rPh sb="0" eb="2">
      <t>リヨウ</t>
    </rPh>
    <rPh sb="2" eb="5">
      <t>ジカンスウ</t>
    </rPh>
    <phoneticPr fontId="41"/>
  </si>
  <si>
    <t>居宅介護</t>
    <rPh sb="0" eb="4">
      <t>キョ</t>
    </rPh>
    <phoneticPr fontId="41"/>
  </si>
  <si>
    <t>重度訪問介護</t>
    <rPh sb="0" eb="2">
      <t>ジュウド</t>
    </rPh>
    <rPh sb="2" eb="4">
      <t>ホウモン</t>
    </rPh>
    <rPh sb="4" eb="6">
      <t>カイゴ</t>
    </rPh>
    <phoneticPr fontId="41"/>
  </si>
  <si>
    <t>同行援護</t>
    <rPh sb="0" eb="4">
      <t>ドウコウエンゴ</t>
    </rPh>
    <phoneticPr fontId="41"/>
  </si>
  <si>
    <t>行動援護</t>
    <rPh sb="0" eb="2">
      <t>コウドウ</t>
    </rPh>
    <rPh sb="2" eb="4">
      <t>エンゴ</t>
    </rPh>
    <phoneticPr fontId="41"/>
  </si>
  <si>
    <t>重度包括支援</t>
    <rPh sb="0" eb="2">
      <t>ジュウド</t>
    </rPh>
    <rPh sb="2" eb="4">
      <t>ホウカツ</t>
    </rPh>
    <rPh sb="4" eb="6">
      <t>シエン</t>
    </rPh>
    <phoneticPr fontId="41"/>
  </si>
  <si>
    <t>移動支援</t>
    <rPh sb="0" eb="2">
      <t>イドウ</t>
    </rPh>
    <rPh sb="2" eb="4">
      <t>シエン</t>
    </rPh>
    <phoneticPr fontId="41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</si>
  <si>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41"/>
  </si>
  <si>
    <t>資料：障害福祉課</t>
    <rPh sb="3" eb="5">
      <t>ショウガイ</t>
    </rPh>
    <rPh sb="5" eb="7">
      <t>フクシ</t>
    </rPh>
    <rPh sb="7" eb="8">
      <t>カ</t>
    </rPh>
    <phoneticPr fontId="41"/>
  </si>
  <si>
    <t>8-40. 後期高齢者医療被保険者数</t>
    <phoneticPr fontId="41"/>
  </si>
  <si>
    <t>各年3月31日</t>
    <rPh sb="0" eb="2">
      <t>カクネン</t>
    </rPh>
    <rPh sb="3" eb="4">
      <t>ガツ</t>
    </rPh>
    <rPh sb="6" eb="7">
      <t>ニチ</t>
    </rPh>
    <phoneticPr fontId="2"/>
  </si>
  <si>
    <t>（単位：人）</t>
    <phoneticPr fontId="41"/>
  </si>
  <si>
    <t>年　度</t>
    <phoneticPr fontId="41"/>
  </si>
  <si>
    <t>被保険者数</t>
  </si>
  <si>
    <t>年 齢 別 被 保 険 者 数</t>
  </si>
  <si>
    <t>65歳～74歳</t>
  </si>
  <si>
    <t>75歳～84歳</t>
  </si>
  <si>
    <t>85歳～94歳</t>
  </si>
  <si>
    <t>95歳以上</t>
  </si>
  <si>
    <t>資料：国保年金課</t>
    <rPh sb="3" eb="8">
      <t>コクホネンキンカ</t>
    </rPh>
    <phoneticPr fontId="2"/>
  </si>
  <si>
    <t>8-41. 高年齢者職業相談状況</t>
    <rPh sb="7" eb="8">
      <t>ネン</t>
    </rPh>
    <phoneticPr fontId="41"/>
  </si>
  <si>
    <t>　　　　　　</t>
    <phoneticPr fontId="41"/>
  </si>
  <si>
    <t>（単位：人、件）</t>
    <rPh sb="1" eb="3">
      <t>タンイ</t>
    </rPh>
    <rPh sb="4" eb="5">
      <t>ニン</t>
    </rPh>
    <rPh sb="6" eb="7">
      <t>ケン</t>
    </rPh>
    <phoneticPr fontId="41"/>
  </si>
  <si>
    <t>新規求職者数</t>
    <rPh sb="0" eb="2">
      <t>シンキ</t>
    </rPh>
    <phoneticPr fontId="41"/>
  </si>
  <si>
    <t>紹介件数</t>
  </si>
  <si>
    <t>就職件数</t>
  </si>
  <si>
    <t>資料：経済振興課</t>
    <rPh sb="3" eb="8">
      <t>ケイザイシンコウカ</t>
    </rPh>
    <phoneticPr fontId="41"/>
  </si>
  <si>
    <t>8-42. 65歳以上高齢者人口の推移</t>
    <phoneticPr fontId="41"/>
  </si>
  <si>
    <t>各年4月1日</t>
    <rPh sb="0" eb="2">
      <t>カクネン</t>
    </rPh>
    <rPh sb="3" eb="4">
      <t>ガツ</t>
    </rPh>
    <rPh sb="5" eb="6">
      <t>ヒ</t>
    </rPh>
    <phoneticPr fontId="41"/>
  </si>
  <si>
    <t>高齢者人口</t>
    <rPh sb="0" eb="1">
      <t>コウレイシャ</t>
    </rPh>
    <rPh sb="1" eb="3">
      <t>ジンコウ</t>
    </rPh>
    <phoneticPr fontId="41"/>
  </si>
  <si>
    <t>総人口</t>
    <rPh sb="0" eb="1">
      <t>ソウジンコウ</t>
    </rPh>
    <phoneticPr fontId="41"/>
  </si>
  <si>
    <t>高齢化率</t>
    <rPh sb="0" eb="1">
      <t>コウレイシャ</t>
    </rPh>
    <rPh sb="1" eb="2">
      <t>カ</t>
    </rPh>
    <rPh sb="2" eb="3">
      <t>リツ</t>
    </rPh>
    <phoneticPr fontId="41"/>
  </si>
  <si>
    <t>資料：地域共生推進課</t>
    <rPh sb="3" eb="5">
      <t>チイキ</t>
    </rPh>
    <rPh sb="5" eb="7">
      <t>キョウセイ</t>
    </rPh>
    <rPh sb="7" eb="9">
      <t>スイシン</t>
    </rPh>
    <rPh sb="9" eb="10">
      <t>カ</t>
    </rPh>
    <phoneticPr fontId="41"/>
  </si>
  <si>
    <t>8-43. 敬老会の状況</t>
    <phoneticPr fontId="41"/>
  </si>
  <si>
    <t>対 象 者</t>
    <rPh sb="1" eb="2">
      <t>ゾウ</t>
    </rPh>
    <rPh sb="3" eb="4">
      <t>シャ</t>
    </rPh>
    <phoneticPr fontId="41"/>
  </si>
  <si>
    <t>出席者数</t>
    <rPh sb="0" eb="2">
      <t>シュッセキシャ</t>
    </rPh>
    <rPh sb="2" eb="3">
      <t>スウ</t>
    </rPh>
    <phoneticPr fontId="41"/>
  </si>
  <si>
    <t>出 席 率</t>
    <rPh sb="1" eb="2">
      <t>リツ</t>
    </rPh>
    <rPh sb="3" eb="4">
      <t>リツ</t>
    </rPh>
    <phoneticPr fontId="41"/>
  </si>
  <si>
    <t>（注1）対象者は各年8月1日時点で越谷市に在住し、9月30日時点で75歳以上の方</t>
    <rPh sb="1" eb="2">
      <t>チュウ</t>
    </rPh>
    <rPh sb="4" eb="7">
      <t>タイショウシャ</t>
    </rPh>
    <rPh sb="8" eb="9">
      <t>カク</t>
    </rPh>
    <rPh sb="9" eb="10">
      <t>ネン</t>
    </rPh>
    <rPh sb="11" eb="12">
      <t>ガツ</t>
    </rPh>
    <rPh sb="13" eb="14">
      <t>ニチ</t>
    </rPh>
    <rPh sb="14" eb="16">
      <t>ジテン</t>
    </rPh>
    <rPh sb="17" eb="20">
      <t>コシガヤシ</t>
    </rPh>
    <rPh sb="21" eb="23">
      <t>ザイジュウ</t>
    </rPh>
    <rPh sb="26" eb="27">
      <t>ガツ</t>
    </rPh>
    <rPh sb="29" eb="30">
      <t>ニチ</t>
    </rPh>
    <rPh sb="30" eb="32">
      <t>ジテン</t>
    </rPh>
    <rPh sb="35" eb="36">
      <t>サイ</t>
    </rPh>
    <rPh sb="36" eb="38">
      <t>イジョウ</t>
    </rPh>
    <rPh sb="39" eb="40">
      <t>カタ</t>
    </rPh>
    <phoneticPr fontId="41"/>
  </si>
  <si>
    <t>（注2）2～4年度は新型コロナウイルス感染症のため中止</t>
    <rPh sb="1" eb="2">
      <t>チュウ</t>
    </rPh>
    <rPh sb="7" eb="9">
      <t>ネンド</t>
    </rPh>
    <rPh sb="10" eb="12">
      <t>シンガタ</t>
    </rPh>
    <rPh sb="19" eb="22">
      <t>カンセンショウ</t>
    </rPh>
    <rPh sb="25" eb="27">
      <t>チュウシ</t>
    </rPh>
    <phoneticPr fontId="41"/>
  </si>
  <si>
    <t>8-44. 老人福祉センター利用状況（４館合計）</t>
    <phoneticPr fontId="41"/>
  </si>
  <si>
    <t>（単位：人、クラブ）</t>
    <rPh sb="1" eb="3">
      <t>タンイ</t>
    </rPh>
    <rPh sb="4" eb="5">
      <t>ヒト</t>
    </rPh>
    <phoneticPr fontId="41"/>
  </si>
  <si>
    <t>開館日数</t>
    <rPh sb="0" eb="2">
      <t>ニッスウ</t>
    </rPh>
    <phoneticPr fontId="41"/>
  </si>
  <si>
    <t>総利用者数</t>
    <rPh sb="0" eb="1">
      <t>ソウ</t>
    </rPh>
    <rPh sb="1" eb="3">
      <t>リヨウ</t>
    </rPh>
    <rPh sb="3" eb="4">
      <t>シャスウ</t>
    </rPh>
    <phoneticPr fontId="41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</si>
  <si>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41"/>
  </si>
  <si>
    <t>クラブ数</t>
    <rPh sb="3" eb="4">
      <t>スウ</t>
    </rPh>
    <phoneticPr fontId="41"/>
  </si>
  <si>
    <t>クラブ会員数</t>
    <rPh sb="4" eb="6">
      <t>カイインスウ</t>
    </rPh>
    <phoneticPr fontId="41"/>
  </si>
  <si>
    <t>8-45. 在宅介護者福祉手当支給状況</t>
    <phoneticPr fontId="41"/>
  </si>
  <si>
    <t>支給者</t>
    <rPh sb="0" eb="1">
      <t>シキュウ</t>
    </rPh>
    <rPh sb="2" eb="3">
      <t>シャ</t>
    </rPh>
    <phoneticPr fontId="41"/>
  </si>
  <si>
    <t>（注）支給対象者は65歳以上要介護4又は5の認定の方を在宅で介護する方</t>
    <phoneticPr fontId="41"/>
  </si>
  <si>
    <t>8-46.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41"/>
  </si>
  <si>
    <t>（単位：件）</t>
    <rPh sb="1" eb="3">
      <t>タンイ</t>
    </rPh>
    <rPh sb="4" eb="5">
      <t>ケン</t>
    </rPh>
    <phoneticPr fontId="41"/>
  </si>
  <si>
    <t>種　別</t>
    <rPh sb="0" eb="1">
      <t>タネ</t>
    </rPh>
    <rPh sb="2" eb="3">
      <t>ベツ</t>
    </rPh>
    <phoneticPr fontId="41"/>
  </si>
  <si>
    <t>令和2年度</t>
    <rPh sb="0" eb="2">
      <t>レイワ</t>
    </rPh>
    <rPh sb="3" eb="5">
      <t>ネンド</t>
    </rPh>
    <phoneticPr fontId="3"/>
  </si>
  <si>
    <t>3年度</t>
    <rPh sb="1" eb="3">
      <t>ネンド</t>
    </rPh>
    <phoneticPr fontId="3"/>
  </si>
  <si>
    <t>4年度</t>
    <rPh sb="1" eb="3">
      <t>ネンド</t>
    </rPh>
    <phoneticPr fontId="3"/>
  </si>
  <si>
    <t>新規申請</t>
    <rPh sb="0" eb="2">
      <t>シンキ</t>
    </rPh>
    <rPh sb="2" eb="4">
      <t>シンセイ</t>
    </rPh>
    <phoneticPr fontId="41"/>
  </si>
  <si>
    <t>変更申請</t>
    <rPh sb="0" eb="2">
      <t>ヘンコウ</t>
    </rPh>
    <rPh sb="2" eb="4">
      <t>シンセイ</t>
    </rPh>
    <phoneticPr fontId="41"/>
  </si>
  <si>
    <t>更新申請</t>
    <rPh sb="0" eb="2">
      <t>コウシン</t>
    </rPh>
    <rPh sb="2" eb="4">
      <t>シンセイ</t>
    </rPh>
    <phoneticPr fontId="41"/>
  </si>
  <si>
    <t>資料：介護保険課</t>
    <rPh sb="3" eb="5">
      <t>カイゴ</t>
    </rPh>
    <rPh sb="5" eb="7">
      <t>ホケン</t>
    </rPh>
    <rPh sb="7" eb="8">
      <t>カ</t>
    </rPh>
    <phoneticPr fontId="41"/>
  </si>
  <si>
    <t>8-47.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41"/>
  </si>
  <si>
    <t>要支援1</t>
    <rPh sb="0" eb="1">
      <t>ヨウ</t>
    </rPh>
    <rPh sb="1" eb="3">
      <t>シエン</t>
    </rPh>
    <phoneticPr fontId="41"/>
  </si>
  <si>
    <t>要支援2</t>
    <rPh sb="0" eb="3">
      <t>ヨウシエン</t>
    </rPh>
    <phoneticPr fontId="41"/>
  </si>
  <si>
    <t>要介護1</t>
    <rPh sb="0" eb="1">
      <t>ヨウ</t>
    </rPh>
    <rPh sb="1" eb="3">
      <t>カイゴ</t>
    </rPh>
    <phoneticPr fontId="41"/>
  </si>
  <si>
    <t>要介護2</t>
    <rPh sb="0" eb="1">
      <t>ヨウ</t>
    </rPh>
    <rPh sb="1" eb="3">
      <t>カイゴ</t>
    </rPh>
    <phoneticPr fontId="41"/>
  </si>
  <si>
    <t>要介護3</t>
    <rPh sb="0" eb="1">
      <t>ヨウ</t>
    </rPh>
    <rPh sb="1" eb="3">
      <t>カイゴ</t>
    </rPh>
    <phoneticPr fontId="41"/>
  </si>
  <si>
    <t>要介護4</t>
    <rPh sb="0" eb="1">
      <t>ヨウ</t>
    </rPh>
    <rPh sb="1" eb="3">
      <t>カイゴ</t>
    </rPh>
    <phoneticPr fontId="41"/>
  </si>
  <si>
    <t>要介護5</t>
    <rPh sb="0" eb="1">
      <t>ヨウ</t>
    </rPh>
    <rPh sb="1" eb="3">
      <t>カイゴ</t>
    </rPh>
    <phoneticPr fontId="41"/>
  </si>
  <si>
    <t>8-48.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4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</si>
  <si>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41"/>
  </si>
  <si>
    <t>居宅サービス費</t>
    <rPh sb="0" eb="2">
      <t>キョタク</t>
    </rPh>
    <rPh sb="6" eb="7">
      <t>ヒ</t>
    </rPh>
    <phoneticPr fontId="41"/>
  </si>
  <si>
    <t>地域密着型サービス費</t>
    <rPh sb="0" eb="2">
      <t>チイキ</t>
    </rPh>
    <rPh sb="2" eb="5">
      <t>ミッチャクガタ</t>
    </rPh>
    <rPh sb="9" eb="10">
      <t>ヒ</t>
    </rPh>
    <phoneticPr fontId="41"/>
  </si>
  <si>
    <t>施設サービス費</t>
    <rPh sb="0" eb="2">
      <t>シセツ</t>
    </rPh>
    <rPh sb="6" eb="7">
      <t>ヒ</t>
    </rPh>
    <phoneticPr fontId="41"/>
  </si>
  <si>
    <t>資料：介護保険課</t>
    <rPh sb="3" eb="5">
      <t>カイゴ</t>
    </rPh>
    <rPh sb="5" eb="7">
      <t>ホケン</t>
    </rPh>
    <phoneticPr fontId="41"/>
  </si>
  <si>
    <t>8-49.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41"/>
  </si>
  <si>
    <t>（単位：人、％）</t>
    <rPh sb="1" eb="3">
      <t>タンイ</t>
    </rPh>
    <rPh sb="4" eb="5">
      <t>ニン</t>
    </rPh>
    <phoneticPr fontId="41"/>
  </si>
  <si>
    <t>受給者数</t>
    <rPh sb="0" eb="3">
      <t>ジュキュウシャ</t>
    </rPh>
    <rPh sb="3" eb="4">
      <t>スウ</t>
    </rPh>
    <phoneticPr fontId="41"/>
  </si>
  <si>
    <t>平均利用率</t>
    <rPh sb="0" eb="2">
      <t>ヘイキン</t>
    </rPh>
    <rPh sb="2" eb="5">
      <t>リヨウリツ</t>
    </rPh>
    <phoneticPr fontId="41"/>
  </si>
  <si>
    <t>8-50.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4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</si>
  <si>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</si>
  <si>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1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</si>
  <si>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41"/>
  </si>
  <si>
    <t>介護医療院</t>
    <rPh sb="0" eb="2">
      <t>カイゴ</t>
    </rPh>
    <rPh sb="2" eb="4">
      <t>イリョウ</t>
    </rPh>
    <rPh sb="4" eb="5">
      <t>イン</t>
    </rPh>
    <phoneticPr fontId="1"/>
  </si>
  <si>
    <t>8-51.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41"/>
  </si>
  <si>
    <t>（単位：人、円）</t>
    <rPh sb="1" eb="3">
      <t>タンイ</t>
    </rPh>
    <rPh sb="4" eb="5">
      <t>ニン</t>
    </rPh>
    <rPh sb="6" eb="7">
      <t>エン</t>
    </rPh>
    <phoneticPr fontId="41"/>
  </si>
  <si>
    <t>所得段階区分</t>
    <rPh sb="0" eb="2">
      <t>ショトク</t>
    </rPh>
    <rPh sb="2" eb="4">
      <t>ダンカイ</t>
    </rPh>
    <rPh sb="4" eb="6">
      <t>クブン</t>
    </rPh>
    <phoneticPr fontId="41"/>
  </si>
  <si>
    <t>3年度</t>
    <rPh sb="1" eb="3">
      <t>ネンド</t>
    </rPh>
    <rPh sb="2" eb="3">
      <t>ガンネン</t>
    </rPh>
    <phoneticPr fontId="3"/>
  </si>
  <si>
    <t>4年度</t>
    <rPh sb="1" eb="3">
      <t>ネンド</t>
    </rPh>
    <rPh sb="2" eb="3">
      <t>ガンネン</t>
    </rPh>
    <phoneticPr fontId="3"/>
  </si>
  <si>
    <t>第１段階</t>
    <rPh sb="0" eb="1">
      <t>ダイ</t>
    </rPh>
    <rPh sb="2" eb="4">
      <t>ダンカイ</t>
    </rPh>
    <phoneticPr fontId="41"/>
  </si>
  <si>
    <t>1号被保険者数</t>
    <rPh sb="1" eb="2">
      <t>ゴウ</t>
    </rPh>
    <rPh sb="2" eb="6">
      <t>ヒホケンシャ</t>
    </rPh>
    <rPh sb="6" eb="7">
      <t>スウ</t>
    </rPh>
    <phoneticPr fontId="41"/>
  </si>
  <si>
    <t>年間保険料額</t>
  </si>
  <si>
    <t>第２段階</t>
    <rPh sb="0" eb="1">
      <t>ダイ</t>
    </rPh>
    <rPh sb="2" eb="4">
      <t>ダンカイ</t>
    </rPh>
    <phoneticPr fontId="41"/>
  </si>
  <si>
    <t>第３段階</t>
    <rPh sb="0" eb="1">
      <t>ダイ</t>
    </rPh>
    <rPh sb="2" eb="4">
      <t>ダンカイ</t>
    </rPh>
    <phoneticPr fontId="41"/>
  </si>
  <si>
    <t>第４段階</t>
    <rPh sb="0" eb="1">
      <t>ダイ</t>
    </rPh>
    <rPh sb="2" eb="4">
      <t>ダンカイ</t>
    </rPh>
    <phoneticPr fontId="41"/>
  </si>
  <si>
    <t>第５段階</t>
    <rPh sb="0" eb="1">
      <t>ダイ</t>
    </rPh>
    <rPh sb="2" eb="4">
      <t>ダンカイ</t>
    </rPh>
    <phoneticPr fontId="41"/>
  </si>
  <si>
    <t>第６段階</t>
    <rPh sb="0" eb="1">
      <t>ダイ</t>
    </rPh>
    <rPh sb="2" eb="4">
      <t>ダンカイ</t>
    </rPh>
    <phoneticPr fontId="41"/>
  </si>
  <si>
    <t>第７段階</t>
    <rPh sb="0" eb="1">
      <t>ダイ</t>
    </rPh>
    <rPh sb="2" eb="4">
      <t>ダンカイ</t>
    </rPh>
    <phoneticPr fontId="41"/>
  </si>
  <si>
    <t>第８段階</t>
    <rPh sb="0" eb="1">
      <t>ダイ</t>
    </rPh>
    <rPh sb="2" eb="4">
      <t>ダンカイ</t>
    </rPh>
    <phoneticPr fontId="41"/>
  </si>
  <si>
    <t>第９段階</t>
    <rPh sb="0" eb="1">
      <t>ダイ</t>
    </rPh>
    <rPh sb="2" eb="4">
      <t>ダンカイ</t>
    </rPh>
    <phoneticPr fontId="41"/>
  </si>
  <si>
    <t>第10段階</t>
    <rPh sb="0" eb="1">
      <t>ダイ</t>
    </rPh>
    <rPh sb="3" eb="5">
      <t>ダンカイ</t>
    </rPh>
    <phoneticPr fontId="41"/>
  </si>
  <si>
    <t>第11段階</t>
    <rPh sb="0" eb="1">
      <t>ダイ</t>
    </rPh>
    <rPh sb="3" eb="5">
      <t>ダンカイ</t>
    </rPh>
    <phoneticPr fontId="41"/>
  </si>
  <si>
    <t>第12段階</t>
    <rPh sb="0" eb="1">
      <t>ダイ</t>
    </rPh>
    <rPh sb="3" eb="5">
      <t>ダンカイ</t>
    </rPh>
    <phoneticPr fontId="41"/>
  </si>
  <si>
    <t>第13段階</t>
    <rPh sb="0" eb="1">
      <t>ダイ</t>
    </rPh>
    <rPh sb="3" eb="5">
      <t>ダンカイ</t>
    </rPh>
    <phoneticPr fontId="41"/>
  </si>
  <si>
    <t>第14段階</t>
    <rPh sb="0" eb="1">
      <t>ダイ</t>
    </rPh>
    <rPh sb="3" eb="5">
      <t>ダンカイ</t>
    </rPh>
    <phoneticPr fontId="41"/>
  </si>
  <si>
    <t>第15段階</t>
    <rPh sb="0" eb="1">
      <t>ダイ</t>
    </rPh>
    <rPh sb="3" eb="5">
      <t>ダンカイ</t>
    </rPh>
    <phoneticPr fontId="41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</si>
  <si>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41"/>
  </si>
  <si>
    <t>8-52.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41"/>
  </si>
  <si>
    <t>（単位：％）</t>
    <rPh sb="1" eb="3">
      <t>タンイ</t>
    </rPh>
    <phoneticPr fontId="41"/>
  </si>
  <si>
    <t>種　　別</t>
    <rPh sb="0" eb="1">
      <t>タネ</t>
    </rPh>
    <rPh sb="3" eb="4">
      <t>ベツ</t>
    </rPh>
    <phoneticPr fontId="41"/>
  </si>
  <si>
    <t>特別徴収</t>
    <rPh sb="0" eb="2">
      <t>トクベツ</t>
    </rPh>
    <rPh sb="2" eb="4">
      <t>チョウシュウ</t>
    </rPh>
    <phoneticPr fontId="41"/>
  </si>
  <si>
    <t>普通徴収</t>
    <rPh sb="0" eb="2">
      <t>フツウ</t>
    </rPh>
    <rPh sb="2" eb="4">
      <t>チョウシュウ</t>
    </rPh>
    <phoneticPr fontId="41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</si>
  <si>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41"/>
  </si>
  <si>
    <t>8-53. 介護サービス事業所数</t>
    <rPh sb="6" eb="8">
      <t>カイゴ</t>
    </rPh>
    <rPh sb="12" eb="15">
      <t>ジギョウショ</t>
    </rPh>
    <rPh sb="15" eb="16">
      <t>スウ</t>
    </rPh>
    <phoneticPr fontId="41"/>
  </si>
  <si>
    <t>（単位：事業所）</t>
    <rPh sb="1" eb="3">
      <t>タンイ</t>
    </rPh>
    <rPh sb="4" eb="7">
      <t>ジギョウショ</t>
    </rPh>
    <phoneticPr fontId="41"/>
  </si>
  <si>
    <t>訪問介護</t>
    <rPh sb="0" eb="2">
      <t>ホウモン</t>
    </rPh>
    <rPh sb="2" eb="4">
      <t>カイゴ</t>
    </rPh>
    <phoneticPr fontId="41"/>
  </si>
  <si>
    <t>訪問看護</t>
    <rPh sb="0" eb="2">
      <t>ホウモン</t>
    </rPh>
    <rPh sb="2" eb="4">
      <t>カンゴ</t>
    </rPh>
    <phoneticPr fontId="41"/>
  </si>
  <si>
    <t>訪問入浴介護</t>
    <rPh sb="0" eb="2">
      <t>ホウモン</t>
    </rPh>
    <rPh sb="2" eb="4">
      <t>ニュウヨク</t>
    </rPh>
    <rPh sb="4" eb="6">
      <t>カイゴ</t>
    </rPh>
    <phoneticPr fontId="41"/>
  </si>
  <si>
    <t>訪問リハビリテーション</t>
    <rPh sb="0" eb="2">
      <t>ホウモン</t>
    </rPh>
    <phoneticPr fontId="1"/>
  </si>
  <si>
    <t>通所介護</t>
    <rPh sb="0" eb="1">
      <t>ツウ</t>
    </rPh>
    <rPh sb="1" eb="2">
      <t>ショ</t>
    </rPh>
    <rPh sb="2" eb="4">
      <t>カイゴ</t>
    </rPh>
    <phoneticPr fontId="41"/>
  </si>
  <si>
    <t>通所リハビリテーション</t>
    <rPh sb="0" eb="1">
      <t>ツウ</t>
    </rPh>
    <rPh sb="1" eb="2">
      <t>ショ</t>
    </rPh>
    <phoneticPr fontId="4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</si>
  <si>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</si>
  <si>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1"/>
  </si>
  <si>
    <t>福祉用具貸与</t>
    <rPh sb="0" eb="2">
      <t>フクシ</t>
    </rPh>
    <rPh sb="2" eb="4">
      <t>ヨウグ</t>
    </rPh>
    <rPh sb="4" eb="6">
      <t>タイヨ</t>
    </rPh>
    <phoneticPr fontId="4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</si>
  <si>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1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</si>
  <si>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5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</si>
  <si>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1"/>
  </si>
  <si>
    <t>介護医療院</t>
    <phoneticPr fontId="2"/>
  </si>
  <si>
    <t>居宅介護支援</t>
    <rPh sb="0" eb="2">
      <t>キョタク</t>
    </rPh>
    <rPh sb="2" eb="4">
      <t>カイゴ</t>
    </rPh>
    <rPh sb="4" eb="6">
      <t>シエン</t>
    </rPh>
    <phoneticPr fontId="4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</si>
  <si>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</si>
  <si>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1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</si>
  <si>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41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</si>
  <si>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</si>
  <si>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</si>
  <si>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</si>
  <si>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1"/>
  </si>
  <si>
    <t>看護小規模多機能型居宅介護</t>
    <rPh sb="0" eb="9">
      <t>カンゴショウキボタキノウガタ</t>
    </rPh>
    <rPh sb="9" eb="13">
      <t>キョタクカイゴ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</si>
  <si>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41"/>
  </si>
  <si>
    <t>（注）上記分類には介護予防事業所も含む。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41"/>
  </si>
  <si>
    <t>8-54.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41"/>
  </si>
  <si>
    <t>種　　　　　　　　別</t>
    <rPh sb="0" eb="1">
      <t>タネ</t>
    </rPh>
    <rPh sb="9" eb="10">
      <t>ベツ</t>
    </rPh>
    <phoneticPr fontId="41"/>
  </si>
  <si>
    <t>3年度</t>
    <phoneticPr fontId="2"/>
  </si>
  <si>
    <t>4年度</t>
    <phoneticPr fontId="41"/>
  </si>
  <si>
    <t>訪問リハビリテーション</t>
    <rPh sb="0" eb="2">
      <t>ホウモン</t>
    </rPh>
    <phoneticPr fontId="4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</si>
  <si>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1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</si>
  <si>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41"/>
  </si>
  <si>
    <t>福祉用具購入費</t>
    <rPh sb="0" eb="2">
      <t>フクシ</t>
    </rPh>
    <rPh sb="2" eb="4">
      <t>ヨウグ</t>
    </rPh>
    <rPh sb="4" eb="7">
      <t>コウニュウヒ</t>
    </rPh>
    <phoneticPr fontId="41"/>
  </si>
  <si>
    <t>住宅改修費</t>
    <rPh sb="0" eb="2">
      <t>ジュウタク</t>
    </rPh>
    <rPh sb="2" eb="5">
      <t>カイシュウヒ</t>
    </rPh>
    <phoneticPr fontId="41"/>
  </si>
  <si>
    <t>介護予防支援</t>
    <rPh sb="0" eb="2">
      <t>カイゴ</t>
    </rPh>
    <rPh sb="2" eb="4">
      <t>ヨボウ</t>
    </rPh>
    <rPh sb="4" eb="6">
      <t>シエン</t>
    </rPh>
    <phoneticPr fontId="41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</si>
  <si>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1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</si>
  <si>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41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</si>
  <si>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41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</si>
  <si>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41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</si>
  <si>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1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</si>
  <si>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1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</si>
  <si>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1"/>
  </si>
  <si>
    <t xml:space="preserve">皆増 </t>
    <rPh sb="0" eb="1">
      <t>ミナ</t>
    </rPh>
    <rPh sb="1" eb="2">
      <t>ゾウ</t>
    </rPh>
    <phoneticPr fontId="45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</si>
  <si>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1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</si>
  <si>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41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</si>
  <si>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41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</si>
  <si>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41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</si>
  <si>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41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</si>
  <si>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41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</si>
  <si>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41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</si>
  <si>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41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</si>
  <si>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1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</si>
  <si>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</si>
  <si>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41"/>
  </si>
  <si>
    <t>介護老人福祉施設</t>
    <rPh sb="0" eb="8">
      <t>ロウフク</t>
    </rPh>
    <phoneticPr fontId="5"/>
  </si>
  <si>
    <t>介護老人保健施設</t>
    <rPh sb="0" eb="8">
      <t>ロウケン</t>
    </rPh>
    <phoneticPr fontId="5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</si>
  <si>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1"/>
  </si>
  <si>
    <t>(注1)供給達成率＝実績÷事業計画見込量</t>
    <rPh sb="1" eb="2">
      <t>チュウ</t>
    </rPh>
    <rPh sb="4" eb="6">
      <t>キョウキュウ</t>
    </rPh>
    <rPh sb="6" eb="9">
      <t>タッセイリツ</t>
    </rPh>
    <rPh sb="10" eb="12">
      <t>ジッセキ</t>
    </rPh>
    <phoneticPr fontId="41"/>
  </si>
  <si>
    <t>(注2)皆増：事業計画に実績を見込まなかったが実績が発生したもの</t>
    <rPh sb="1" eb="2">
      <t>チュウ</t>
    </rPh>
    <rPh sb="4" eb="5">
      <t>ミナ</t>
    </rPh>
    <rPh sb="5" eb="6">
      <t>ゾウ</t>
    </rPh>
    <rPh sb="7" eb="9">
      <t>ジギョウ</t>
    </rPh>
    <rPh sb="9" eb="11">
      <t>ケイカク</t>
    </rPh>
    <rPh sb="12" eb="14">
      <t>ジッセキ</t>
    </rPh>
    <rPh sb="15" eb="17">
      <t>ミコ</t>
    </rPh>
    <rPh sb="23" eb="25">
      <t>ジッセキ</t>
    </rPh>
    <rPh sb="26" eb="28">
      <t>ハッセイ</t>
    </rPh>
    <phoneticPr fontId="41"/>
  </si>
  <si>
    <t>資料：介護保険課</t>
    <rPh sb="3" eb="5">
      <t>カイゴ</t>
    </rPh>
    <rPh sb="5" eb="7">
      <t>ホケン</t>
    </rPh>
    <phoneticPr fontId="1"/>
  </si>
  <si>
    <t>目次</t>
  </si>
  <si>
    <t>目次へもどる</t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</si>
  <si>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</si>
  <si>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</si>
  <si>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</si>
  <si>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</si>
  <si>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</si>
  <si>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国民年金の状況</t>
  </si>
  <si>
    <t>8-7. 保育所（園）施設数・定員の推移</t>
  </si>
  <si>
    <t>8-8. 認定こども園施設数・定員の推移</t>
  </si>
  <si>
    <t>8-9. 市立保育所別職員数</t>
  </si>
  <si>
    <t>8-10. 市立保育所申請及び入所状況</t>
  </si>
  <si>
    <t>8-11. 私立保育園申請及び入園状況</t>
  </si>
  <si>
    <t>8-12. 認定こども園申請及び入園状況</t>
  </si>
  <si>
    <t>8-13. 地域型保育事業者施設数・定員の推移</t>
  </si>
  <si>
    <t>8-14. 階層別保育料額</t>
  </si>
  <si>
    <t>8-15. 学童保育室の状況</t>
  </si>
  <si>
    <t>8-16. 児童福祉施設入所・通所児童数</t>
  </si>
  <si>
    <t>8-17. 児童相談所相談件数</t>
  </si>
  <si>
    <t>8-18. 児童扶養手当・特別児童扶養手当受給者数</t>
  </si>
  <si>
    <t>8-19. 児童手当支給状況</t>
  </si>
  <si>
    <t>8-20. こども医療費支給状況</t>
  </si>
  <si>
    <t>8-21. ひとり親家庭等医療費支給状況</t>
  </si>
  <si>
    <t>8-22. 地域子育て支援センター　年度別利用状況</t>
  </si>
  <si>
    <t>8-23. 児童発達支援センター　早期療育発達支援事業（早期療育教室）</t>
  </si>
  <si>
    <t>8-24. 児童発達支援センター　児童発達支援事業利用状況</t>
  </si>
  <si>
    <t>8-25. 児童発達支援センター　児童発達支援事業・愛称ぐんぐん　卒園・退園後の状況　ぐんぐんグリーン（知的障がい児）</t>
  </si>
  <si>
    <t>8-26. 児童遊園地区別設置数</t>
  </si>
  <si>
    <t>8-27. 児童館コスモス利用状況　（1）入館者数</t>
  </si>
  <si>
    <t>8-27. 児童館コスモス利用状況　（2）プラネタリウム観覧者数</t>
  </si>
  <si>
    <t>8-28. 児童館ヒマワリ利用状況</t>
  </si>
  <si>
    <t>8-29. 身体障がい者（児）数</t>
  </si>
  <si>
    <t>8-30. 障がい等級別身体障がい者（児）数</t>
  </si>
  <si>
    <t>8-31. 知的障がい者（児）数</t>
  </si>
  <si>
    <t>8-32. 重度心身障害者医療費支給状況</t>
  </si>
  <si>
    <t>8-33. 重度心身障害者手当受給者数</t>
  </si>
  <si>
    <t>8-34. 特別障害者手当等受給者数</t>
  </si>
  <si>
    <t>8-35. 精神障害者保健福祉手帳交付状況</t>
  </si>
  <si>
    <t>8-36. 自立支援医療（精神通院）制度利用状況</t>
  </si>
  <si>
    <t>8-37. 越谷市指定障害福祉サービス事業所しらこばと利用状況</t>
  </si>
  <si>
    <t>8-38. 入浴サービスの利用状況</t>
  </si>
  <si>
    <t>8-39. ホームヘルプサービス（障がい者）の利用状況</t>
  </si>
  <si>
    <t>8-40. 後期高齢者医療被保険者数</t>
  </si>
  <si>
    <t>8-41. 高年齢者職業相談状況</t>
  </si>
  <si>
    <t>8-42. 65歳以上高齢者人口の推移</t>
  </si>
  <si>
    <t>8-43. 敬老会の状況</t>
  </si>
  <si>
    <t>8-44. 老人福祉センター利用状況（４館合計）</t>
  </si>
  <si>
    <t>8-45. 在宅介護者福祉手当支給状況</t>
  </si>
  <si>
    <t>8-46. 介護保険認定申請件数</t>
  </si>
  <si>
    <t>8-47. 介護保険要介護状態区分別実認定者数</t>
  </si>
  <si>
    <t>8-48. 介護保険給付費支出状況</t>
  </si>
  <si>
    <t>8-49. 介護保険支給限度額に対する利用率（居宅サービス）</t>
  </si>
  <si>
    <t>8-50. 施設別給付者数</t>
  </si>
  <si>
    <t>8-51. 介護保険所得段階別１号被保険者数・年間保険料額</t>
  </si>
  <si>
    <t>8-52. 介護保険料収納率</t>
  </si>
  <si>
    <t>8-53. 介護サービス事業所数</t>
  </si>
  <si>
    <t>8-54. 介護サービス供給達成率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</si>
</sst>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#,##0_ \ "/>
    <numFmt numFmtId="181" formatCode="#,##0.0_ "/>
    <numFmt numFmtId="182" formatCode="\(#,##0\)"/>
    <numFmt numFmtId="183" formatCode="#,##0_ ;[Red]\-#,##0\ "/>
  </numFmts>
  <fonts count="6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8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10" fillId="0" borderId="0">
      <alignment vertical="center"/>
    </xf>
    <xf numFmtId="177" fontId="3" fillId="0" borderId="0"/>
    <xf numFmtId="177" fontId="3" fillId="0" borderId="0"/>
    <xf numFmtId="177" fontId="1" fillId="0" borderId="0">
      <alignment vertical="center"/>
    </xf>
    <xf numFmtId="177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0" fontId="60" fillId="0" borderId="0" applyNumberFormat="0" applyFill="0" applyBorder="0" applyAlignment="0" applyProtection="0">
      <alignment vertical="center"/>
    </xf>
  </cellStyleXfs>
  <cellXfs count="690">
    <xf numFmtId="0" fontId="0" fillId="0" borderId="0" xfId="0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4" xfId="269" quotePrefix="1" applyNumberFormat="1" applyFont="1" applyFill="1" applyBorder="1" applyAlignment="1" applyProtection="1">
      <alignment horizontal="center" vertical="center"/>
    </xf>
    <xf numFmtId="0" fontId="5" fillId="0" borderId="15" xfId="269" quotePrefix="1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left" vertical="center" indent="1"/>
    </xf>
    <xf numFmtId="178" fontId="5" fillId="0" borderId="16" xfId="2" applyNumberFormat="1" applyFont="1" applyFill="1" applyBorder="1" applyAlignment="1" applyProtection="1">
      <alignment vertical="center"/>
    </xf>
    <xf numFmtId="178" fontId="5" fillId="0" borderId="17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18" xfId="2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horizontal="left" vertical="center" indent="1"/>
    </xf>
    <xf numFmtId="179" fontId="5" fillId="0" borderId="20" xfId="269" applyNumberFormat="1" applyFont="1" applyFill="1" applyBorder="1" applyAlignment="1" applyProtection="1">
      <alignment vertical="center"/>
    </xf>
    <xf numFmtId="179" fontId="5" fillId="0" borderId="19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left" vertical="center" indent="1"/>
    </xf>
    <xf numFmtId="178" fontId="42" fillId="0" borderId="0" xfId="2" applyNumberFormat="1" applyFont="1" applyFill="1" applyBorder="1" applyAlignment="1" applyProtection="1">
      <alignment vertical="center"/>
    </xf>
    <xf numFmtId="0" fontId="43" fillId="0" borderId="19" xfId="269" applyNumberFormat="1" applyFont="1" applyFill="1" applyBorder="1" applyAlignment="1" applyProtection="1">
      <alignment horizontal="center" vertical="center"/>
    </xf>
    <xf numFmtId="178" fontId="44" fillId="0" borderId="19" xfId="2" applyNumberFormat="1" applyFont="1" applyFill="1" applyBorder="1" applyAlignment="1" applyProtection="1">
      <alignment vertical="center"/>
    </xf>
    <xf numFmtId="178" fontId="43" fillId="0" borderId="19" xfId="2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4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19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0" xfId="269" applyNumberFormat="1" applyFont="1" applyAlignment="1">
      <alignment horizontal="right"/>
    </xf>
    <xf numFmtId="0" fontId="5" fillId="0" borderId="14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left" vertical="center" indent="1"/>
    </xf>
    <xf numFmtId="178" fontId="5" fillId="0" borderId="0" xfId="2" applyNumberFormat="1" applyFont="1" applyFill="1" applyAlignment="1" applyProtection="1">
      <alignment vertical="center"/>
    </xf>
    <xf numFmtId="0" fontId="5" fillId="0" borderId="23" xfId="269" applyNumberFormat="1" applyFont="1" applyBorder="1" applyAlignment="1">
      <alignment horizontal="left" vertical="center" indent="2"/>
    </xf>
    <xf numFmtId="178" fontId="5" fillId="0" borderId="0" xfId="2" quotePrefix="1" applyNumberFormat="1" applyFont="1" applyFill="1" applyAlignment="1" applyProtection="1">
      <alignment horizontal="right" vertical="center"/>
    </xf>
    <xf numFmtId="178" fontId="5" fillId="0" borderId="0" xfId="2" applyNumberFormat="1" applyFont="1" applyFill="1" applyAlignment="1" applyProtection="1">
      <alignment horizontal="right" vertical="center"/>
    </xf>
    <xf numFmtId="0" fontId="5" fillId="0" borderId="22" xfId="269" applyNumberFormat="1" applyFont="1" applyBorder="1" applyAlignment="1">
      <alignment horizontal="left" vertical="center" indent="1"/>
    </xf>
    <xf numFmtId="178" fontId="5" fillId="0" borderId="19" xfId="2" applyNumberFormat="1" applyFont="1" applyFill="1" applyBorder="1" applyAlignment="1" applyProtection="1">
      <alignment horizontal="right" vertical="center"/>
    </xf>
    <xf numFmtId="0" fontId="5" fillId="0" borderId="17" xfId="269" applyNumberFormat="1" applyFont="1" applyBorder="1" applyAlignment="1">
      <alignment horizontal="left" vertical="center" indent="1"/>
    </xf>
    <xf numFmtId="0" fontId="5" fillId="0" borderId="17" xfId="269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center" vertical="center"/>
    </xf>
    <xf numFmtId="0" fontId="40" fillId="0" borderId="14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right" vertical="center" indent="1"/>
    </xf>
    <xf numFmtId="178" fontId="40" fillId="0" borderId="18" xfId="2" applyNumberFormat="1" applyFont="1" applyFill="1" applyBorder="1" applyAlignment="1" applyProtection="1">
      <alignment vertical="center"/>
    </xf>
    <xf numFmtId="0" fontId="5" fillId="0" borderId="23" xfId="269" quotePrefix="1" applyNumberFormat="1" applyFont="1" applyBorder="1" applyAlignment="1">
      <alignment horizontal="right" vertical="center" indent="1"/>
    </xf>
    <xf numFmtId="0" fontId="5" fillId="0" borderId="17" xfId="269" applyNumberFormat="1" applyFont="1" applyBorder="1" applyAlignment="1">
      <alignment horizontal="right" vertical="center"/>
    </xf>
    <xf numFmtId="0" fontId="40" fillId="0" borderId="1" xfId="269" applyNumberFormat="1" applyFont="1" applyBorder="1" applyAlignment="1">
      <alignment horizontal="center" vertical="center"/>
    </xf>
    <xf numFmtId="0" fontId="5" fillId="0" borderId="24" xfId="2" applyNumberFormat="1" applyFont="1" applyFill="1" applyBorder="1" applyAlignment="1" applyProtection="1">
      <alignment horizontal="center"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5" fillId="0" borderId="25" xfId="2" quotePrefix="1" applyNumberFormat="1" applyFont="1" applyFill="1" applyBorder="1" applyAlignment="1" applyProtection="1">
      <alignment horizontal="right" vertical="center"/>
    </xf>
    <xf numFmtId="178" fontId="40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Protection="1"/>
    <xf numFmtId="0" fontId="5" fillId="0" borderId="23" xfId="2" applyNumberFormat="1" applyFont="1" applyFill="1" applyBorder="1" applyAlignment="1" applyProtection="1">
      <alignment horizontal="center" vertical="center"/>
    </xf>
    <xf numFmtId="178" fontId="5" fillId="0" borderId="27" xfId="2" applyNumberFormat="1" applyFont="1" applyFill="1" applyBorder="1" applyAlignment="1" applyProtection="1">
      <alignment vertical="center"/>
    </xf>
    <xf numFmtId="178" fontId="5" fillId="0" borderId="28" xfId="2" applyNumberFormat="1" applyFont="1" applyFill="1" applyBorder="1" applyAlignment="1" applyProtection="1">
      <alignment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178" fontId="40" fillId="0" borderId="28" xfId="2" applyNumberFormat="1" applyFont="1" applyFill="1" applyBorder="1" applyAlignment="1" applyProtection="1">
      <alignment vertical="center"/>
    </xf>
    <xf numFmtId="0" fontId="5" fillId="0" borderId="0" xfId="269" applyNumberFormat="1" applyFont="1"/>
    <xf numFmtId="0" fontId="5" fillId="0" borderId="26" xfId="2" applyNumberFormat="1" applyFont="1" applyFill="1" applyBorder="1" applyAlignment="1" applyProtection="1">
      <alignment horizontal="center" vertical="center"/>
    </xf>
    <xf numFmtId="178" fontId="5" fillId="0" borderId="28" xfId="2" quotePrefix="1" applyNumberFormat="1" applyFont="1" applyFill="1" applyBorder="1" applyAlignment="1" applyProtection="1">
      <alignment horizontal="right" vertical="center"/>
    </xf>
    <xf numFmtId="178" fontId="5" fillId="0" borderId="29" xfId="2" applyNumberFormat="1" applyFont="1" applyFill="1" applyBorder="1" applyAlignment="1" applyProtection="1">
      <alignment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40" fillId="0" borderId="25" xfId="2" quotePrefix="1" applyNumberFormat="1" applyFont="1" applyFill="1" applyBorder="1" applyAlignment="1" applyProtection="1">
      <alignment horizontal="right" vertical="center"/>
    </xf>
    <xf numFmtId="178" fontId="5" fillId="0" borderId="19" xfId="2" quotePrefix="1" applyNumberFormat="1" applyFont="1" applyFill="1" applyBorder="1" applyAlignment="1" applyProtection="1">
      <alignment horizontal="right" vertical="center"/>
    </xf>
    <xf numFmtId="0" fontId="5" fillId="0" borderId="17" xfId="2" applyNumberFormat="1" applyFont="1" applyFill="1" applyBorder="1" applyProtection="1"/>
    <xf numFmtId="0" fontId="5" fillId="0" borderId="17" xfId="2" applyNumberFormat="1" applyFont="1" applyFill="1" applyBorder="1" applyAlignment="1" applyProtection="1">
      <alignment horizontal="right" vertical="center"/>
    </xf>
    <xf numFmtId="0" fontId="40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0" xfId="2" applyNumberFormat="1" applyFont="1" applyFill="1" applyAlignment="1" applyProtection="1">
      <alignment horizontal="right" textRotation="45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5" xfId="2" quotePrefix="1" applyNumberFormat="1" applyFont="1" applyFill="1" applyBorder="1" applyAlignment="1" applyProtection="1">
      <alignment horizontal="center" vertical="center"/>
    </xf>
    <xf numFmtId="0" fontId="5" fillId="0" borderId="14" xfId="2" quotePrefix="1" applyNumberFormat="1" applyFont="1" applyFill="1" applyBorder="1" applyAlignment="1" applyProtection="1">
      <alignment horizontal="center" vertical="center"/>
    </xf>
    <xf numFmtId="0" fontId="5" fillId="0" borderId="1" xfId="2" quotePrefix="1" applyNumberFormat="1" applyFont="1" applyFill="1" applyBorder="1" applyAlignment="1" applyProtection="1">
      <alignment horizontal="center" vertical="center"/>
    </xf>
    <xf numFmtId="178" fontId="5" fillId="0" borderId="16" xfId="2" applyNumberFormat="1" applyFont="1" applyFill="1" applyBorder="1" applyAlignment="1" applyProtection="1">
      <alignment horizontal="right" vertical="center"/>
    </xf>
    <xf numFmtId="178" fontId="5" fillId="0" borderId="17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34" borderId="17" xfId="2" applyNumberFormat="1" applyFont="1" applyFill="1" applyBorder="1" applyAlignment="1" applyProtection="1">
      <alignment horizontal="left" vertical="center"/>
    </xf>
    <xf numFmtId="0" fontId="5" fillId="34" borderId="17" xfId="2" applyNumberFormat="1" applyFont="1" applyFill="1" applyBorder="1" applyAlignment="1" applyProtection="1">
      <alignment horizontal="right"/>
    </xf>
    <xf numFmtId="0" fontId="5" fillId="0" borderId="17" xfId="2" applyNumberFormat="1" applyFont="1" applyFill="1" applyBorder="1" applyAlignment="1" applyProtection="1">
      <alignment horizontal="right"/>
    </xf>
    <xf numFmtId="0" fontId="5" fillId="34" borderId="0" xfId="2" applyNumberFormat="1" applyFont="1" applyFill="1" applyAlignment="1" applyProtection="1">
      <alignment horizontal="right"/>
    </xf>
    <xf numFmtId="0" fontId="40" fillId="0" borderId="0" xfId="270" applyNumberFormat="1" applyFont="1" applyFill="1" applyAlignment="1" applyProtection="1">
      <alignment vertical="center"/>
    </xf>
    <xf numFmtId="0" fontId="5" fillId="0" borderId="0" xfId="270" applyNumberFormat="1" applyFont="1" applyFill="1" applyAlignment="1" applyProtection="1">
      <alignment vertical="center"/>
    </xf>
    <xf numFmtId="0" fontId="5" fillId="0" borderId="19" xfId="270" applyNumberFormat="1" applyFont="1" applyFill="1" applyBorder="1" applyAlignment="1" applyProtection="1">
      <alignment horizontal="left" vertical="center" indent="1"/>
    </xf>
    <xf numFmtId="0" fontId="5" fillId="0" borderId="0" xfId="270" applyNumberFormat="1" applyFont="1" applyFill="1" applyAlignment="1" applyProtection="1">
      <alignment horizontal="right"/>
    </xf>
    <xf numFmtId="0" fontId="5" fillId="0" borderId="13" xfId="270" applyNumberFormat="1" applyFont="1" applyFill="1" applyBorder="1" applyAlignment="1" applyProtection="1">
      <alignment horizontal="center" vertical="center" shrinkToFit="1"/>
    </xf>
    <xf numFmtId="0" fontId="5" fillId="0" borderId="15" xfId="270" applyNumberFormat="1" applyFont="1" applyFill="1" applyBorder="1" applyAlignment="1" applyProtection="1">
      <alignment horizontal="center" vertical="center" shrinkToFit="1"/>
    </xf>
    <xf numFmtId="0" fontId="5" fillId="0" borderId="23" xfId="270" applyNumberFormat="1" applyFont="1" applyFill="1" applyBorder="1" applyAlignment="1" applyProtection="1">
      <alignment horizontal="right" vertical="center" indent="1"/>
    </xf>
    <xf numFmtId="178" fontId="5" fillId="0" borderId="18" xfId="4" applyNumberFormat="1" applyFont="1" applyFill="1" applyBorder="1" applyAlignment="1" applyProtection="1">
      <alignment horizontal="right" vertical="center"/>
    </xf>
    <xf numFmtId="178" fontId="5" fillId="0" borderId="0" xfId="4" applyNumberFormat="1" applyFont="1" applyFill="1" applyBorder="1" applyAlignment="1" applyProtection="1">
      <alignment horizontal="right" vertical="center"/>
    </xf>
    <xf numFmtId="0" fontId="5" fillId="0" borderId="23" xfId="270" quotePrefix="1" applyNumberFormat="1" applyFont="1" applyFill="1" applyBorder="1" applyAlignment="1" applyProtection="1">
      <alignment horizontal="right" vertical="center" indent="1"/>
    </xf>
    <xf numFmtId="178" fontId="5" fillId="0" borderId="19" xfId="4" applyNumberFormat="1" applyFont="1" applyFill="1" applyBorder="1" applyAlignment="1" applyProtection="1">
      <alignment horizontal="right" vertical="center"/>
    </xf>
    <xf numFmtId="0" fontId="5" fillId="0" borderId="17" xfId="270" applyNumberFormat="1" applyFont="1" applyFill="1" applyBorder="1" applyAlignment="1" applyProtection="1">
      <alignment vertical="center"/>
    </xf>
    <xf numFmtId="0" fontId="5" fillId="0" borderId="17" xfId="4" applyNumberFormat="1" applyFont="1" applyFill="1" applyBorder="1" applyAlignment="1" applyProtection="1">
      <alignment horizontal="right" vertical="center"/>
    </xf>
    <xf numFmtId="0" fontId="5" fillId="0" borderId="0" xfId="270" applyNumberFormat="1" applyFont="1" applyFill="1" applyBorder="1" applyAlignment="1" applyProtection="1">
      <alignment horizontal="right" vertical="center"/>
    </xf>
    <xf numFmtId="0" fontId="5" fillId="0" borderId="0" xfId="270" applyNumberFormat="1" applyFont="1" applyFill="1" applyBorder="1" applyAlignment="1" applyProtection="1">
      <alignment vertical="center"/>
    </xf>
    <xf numFmtId="0" fontId="48" fillId="0" borderId="0" xfId="270" applyNumberFormat="1" applyFont="1" applyFill="1" applyAlignment="1" applyProtection="1">
      <alignment vertical="center"/>
    </xf>
    <xf numFmtId="0" fontId="42" fillId="0" borderId="0" xfId="270" applyNumberFormat="1" applyFont="1" applyFill="1" applyAlignment="1" applyProtection="1">
      <alignment vertical="center"/>
    </xf>
    <xf numFmtId="0" fontId="42" fillId="0" borderId="0" xfId="270" applyNumberFormat="1" applyFont="1" applyFill="1" applyAlignment="1" applyProtection="1">
      <alignment horizontal="right"/>
    </xf>
    <xf numFmtId="0" fontId="42" fillId="0" borderId="14" xfId="270" applyNumberFormat="1" applyFont="1" applyFill="1" applyBorder="1" applyAlignment="1" applyProtection="1">
      <alignment horizontal="center" vertical="center" shrinkToFit="1"/>
    </xf>
    <xf numFmtId="0" fontId="42" fillId="0" borderId="23" xfId="270" applyNumberFormat="1" applyFont="1" applyFill="1" applyBorder="1" applyAlignment="1" applyProtection="1">
      <alignment horizontal="right" vertical="center" indent="1"/>
    </xf>
    <xf numFmtId="178" fontId="42" fillId="0" borderId="18" xfId="8" applyNumberFormat="1" applyFont="1" applyFill="1" applyBorder="1" applyAlignment="1" applyProtection="1">
      <alignment horizontal="right" vertical="center"/>
    </xf>
    <xf numFmtId="178" fontId="42" fillId="0" borderId="0" xfId="8" applyNumberFormat="1" applyFont="1" applyFill="1" applyBorder="1" applyAlignment="1" applyProtection="1">
      <alignment horizontal="right" vertical="center"/>
    </xf>
    <xf numFmtId="178" fontId="42" fillId="0" borderId="0" xfId="270" applyNumberFormat="1" applyFont="1" applyFill="1" applyBorder="1" applyAlignment="1" applyProtection="1">
      <alignment vertical="center"/>
    </xf>
    <xf numFmtId="0" fontId="42" fillId="0" borderId="23" xfId="270" quotePrefix="1" applyNumberFormat="1" applyFont="1" applyFill="1" applyBorder="1" applyAlignment="1" applyProtection="1">
      <alignment horizontal="right" vertical="center" indent="1"/>
    </xf>
    <xf numFmtId="0" fontId="42" fillId="0" borderId="22" xfId="270" quotePrefix="1" applyNumberFormat="1" applyFont="1" applyFill="1" applyBorder="1" applyAlignment="1" applyProtection="1">
      <alignment horizontal="right" vertical="center" indent="1"/>
    </xf>
    <xf numFmtId="178" fontId="42" fillId="0" borderId="20" xfId="8" applyNumberFormat="1" applyFont="1" applyFill="1" applyBorder="1" applyAlignment="1" applyProtection="1">
      <alignment horizontal="right" vertical="center"/>
    </xf>
    <xf numFmtId="178" fontId="42" fillId="0" borderId="19" xfId="8" applyNumberFormat="1" applyFont="1" applyFill="1" applyBorder="1" applyAlignment="1" applyProtection="1">
      <alignment horizontal="right" vertical="center"/>
    </xf>
    <xf numFmtId="178" fontId="42" fillId="0" borderId="19" xfId="270" applyNumberFormat="1" applyFont="1" applyFill="1" applyBorder="1" applyAlignment="1" applyProtection="1">
      <alignment vertical="center"/>
    </xf>
    <xf numFmtId="0" fontId="50" fillId="0" borderId="0" xfId="270" applyNumberFormat="1" applyFont="1" applyFill="1" applyAlignment="1" applyProtection="1">
      <alignment vertical="center"/>
    </xf>
    <xf numFmtId="0" fontId="5" fillId="0" borderId="0" xfId="270" applyNumberFormat="1" applyFont="1" applyFill="1" applyAlignment="1" applyProtection="1">
      <alignment horizontal="right" vertical="center"/>
    </xf>
    <xf numFmtId="0" fontId="40" fillId="0" borderId="0" xfId="271" applyNumberFormat="1" applyFont="1" applyFill="1" applyAlignment="1" applyProtection="1">
      <alignment vertical="center"/>
    </xf>
    <xf numFmtId="0" fontId="5" fillId="0" borderId="0" xfId="271" applyNumberFormat="1" applyFont="1" applyFill="1" applyAlignment="1" applyProtection="1">
      <alignment vertical="center"/>
    </xf>
    <xf numFmtId="0" fontId="3" fillId="0" borderId="0" xfId="271" applyNumberFormat="1" applyFont="1" applyFill="1" applyAlignment="1" applyProtection="1">
      <alignment vertical="center"/>
    </xf>
    <xf numFmtId="0" fontId="5" fillId="0" borderId="19" xfId="271" quotePrefix="1" applyNumberFormat="1" applyFont="1" applyFill="1" applyBorder="1" applyAlignment="1" applyProtection="1">
      <alignment horizontal="left" vertical="center" indent="1"/>
    </xf>
    <xf numFmtId="0" fontId="5" fillId="0" borderId="0" xfId="271" applyNumberFormat="1" applyFont="1" applyFill="1" applyAlignment="1" applyProtection="1">
      <alignment horizontal="right"/>
    </xf>
    <xf numFmtId="0" fontId="5" fillId="0" borderId="13" xfId="271" applyNumberFormat="1" applyFont="1" applyFill="1" applyBorder="1" applyAlignment="1" applyProtection="1">
      <alignment horizontal="center" vertical="center"/>
    </xf>
    <xf numFmtId="0" fontId="5" fillId="0" borderId="13" xfId="271" applyNumberFormat="1" applyFont="1" applyFill="1" applyBorder="1" applyAlignment="1" applyProtection="1">
      <alignment horizontal="center" vertical="center" wrapText="1"/>
    </xf>
    <xf numFmtId="0" fontId="5" fillId="0" borderId="1" xfId="271" applyNumberFormat="1" applyFont="1" applyFill="1" applyBorder="1" applyAlignment="1" applyProtection="1">
      <alignment horizontal="center" vertical="center"/>
    </xf>
    <xf numFmtId="0" fontId="5" fillId="0" borderId="0" xfId="271" applyNumberFormat="1" applyFont="1" applyFill="1" applyBorder="1" applyAlignment="1" applyProtection="1">
      <alignment horizontal="left" vertical="center"/>
    </xf>
    <xf numFmtId="180" fontId="5" fillId="0" borderId="16" xfId="4" applyNumberFormat="1" applyFont="1" applyFill="1" applyBorder="1" applyAlignment="1" applyProtection="1">
      <alignment vertical="center"/>
    </xf>
    <xf numFmtId="180" fontId="5" fillId="0" borderId="0" xfId="4" applyNumberFormat="1" applyFont="1" applyFill="1" applyBorder="1" applyAlignment="1" applyProtection="1">
      <alignment vertical="center"/>
    </xf>
    <xf numFmtId="180" fontId="5" fillId="0" borderId="18" xfId="4" applyNumberFormat="1" applyFont="1" applyFill="1" applyBorder="1" applyAlignment="1" applyProtection="1">
      <alignment vertical="center"/>
    </xf>
    <xf numFmtId="0" fontId="40" fillId="0" borderId="1" xfId="271" applyNumberFormat="1" applyFont="1" applyFill="1" applyBorder="1" applyAlignment="1" applyProtection="1">
      <alignment horizontal="center" vertical="center"/>
    </xf>
    <xf numFmtId="180" fontId="40" fillId="0" borderId="15" xfId="4" applyNumberFormat="1" applyFont="1" applyFill="1" applyBorder="1" applyAlignment="1" applyProtection="1">
      <alignment vertical="center"/>
    </xf>
    <xf numFmtId="180" fontId="40" fillId="0" borderId="1" xfId="4" applyNumberFormat="1" applyFont="1" applyFill="1" applyBorder="1" applyAlignment="1" applyProtection="1">
      <alignment vertical="center"/>
    </xf>
    <xf numFmtId="0" fontId="5" fillId="0" borderId="0" xfId="271" applyNumberFormat="1" applyFont="1" applyFill="1" applyAlignment="1" applyProtection="1">
      <alignment horizontal="right" vertical="center"/>
    </xf>
    <xf numFmtId="0" fontId="40" fillId="0" borderId="0" xfId="272" applyNumberFormat="1" applyFont="1" applyFill="1" applyAlignment="1" applyProtection="1">
      <alignment vertical="center"/>
    </xf>
    <xf numFmtId="0" fontId="5" fillId="0" borderId="0" xfId="272" applyNumberFormat="1" applyFont="1" applyFill="1" applyAlignment="1" applyProtection="1">
      <alignment vertical="center"/>
    </xf>
    <xf numFmtId="0" fontId="42" fillId="0" borderId="19" xfId="272" quotePrefix="1" applyNumberFormat="1" applyFont="1" applyFill="1" applyBorder="1" applyAlignment="1" applyProtection="1">
      <alignment horizontal="left" vertical="center" indent="1"/>
    </xf>
    <xf numFmtId="0" fontId="5" fillId="0" borderId="19" xfId="272" applyNumberFormat="1" applyFont="1" applyFill="1" applyBorder="1" applyAlignment="1" applyProtection="1">
      <alignment vertical="center"/>
    </xf>
    <xf numFmtId="0" fontId="5" fillId="0" borderId="19" xfId="272" applyNumberFormat="1" applyFont="1" applyFill="1" applyBorder="1" applyAlignment="1" applyProtection="1">
      <alignment horizontal="right"/>
    </xf>
    <xf numFmtId="0" fontId="5" fillId="0" borderId="19" xfId="272" applyNumberFormat="1" applyFont="1" applyFill="1" applyBorder="1" applyAlignment="1" applyProtection="1">
      <alignment horizontal="centerContinuous" vertical="center"/>
    </xf>
    <xf numFmtId="0" fontId="5" fillId="0" borderId="22" xfId="272" applyNumberFormat="1" applyFont="1" applyFill="1" applyBorder="1" applyAlignment="1" applyProtection="1">
      <alignment horizontal="centerContinuous" vertical="center"/>
    </xf>
    <xf numFmtId="0" fontId="5" fillId="0" borderId="22" xfId="272" applyNumberFormat="1" applyFont="1" applyFill="1" applyBorder="1" applyAlignment="1" applyProtection="1">
      <alignment horizontal="center" vertical="center" wrapText="1"/>
    </xf>
    <xf numFmtId="0" fontId="5" fillId="0" borderId="22" xfId="272" applyNumberFormat="1" applyFont="1" applyFill="1" applyBorder="1" applyAlignment="1" applyProtection="1">
      <alignment horizontal="center" vertical="center"/>
    </xf>
    <xf numFmtId="0" fontId="42" fillId="0" borderId="23" xfId="272" applyNumberFormat="1" applyFont="1" applyFill="1" applyBorder="1" applyAlignment="1" applyProtection="1">
      <alignment horizontal="left" vertical="center" shrinkToFit="1"/>
    </xf>
    <xf numFmtId="178" fontId="5" fillId="0" borderId="0" xfId="4" applyNumberFormat="1" applyFont="1" applyFill="1" applyBorder="1" applyAlignment="1" applyProtection="1">
      <alignment vertical="center"/>
    </xf>
    <xf numFmtId="178" fontId="5" fillId="0" borderId="0" xfId="4" applyNumberFormat="1" applyFont="1" applyFill="1" applyAlignment="1" applyProtection="1">
      <alignment vertical="center"/>
    </xf>
    <xf numFmtId="181" fontId="5" fillId="0" borderId="0" xfId="272" applyNumberFormat="1" applyFont="1" applyFill="1" applyBorder="1" applyAlignment="1" applyProtection="1">
      <alignment vertical="center"/>
    </xf>
    <xf numFmtId="178" fontId="5" fillId="0" borderId="0" xfId="4" applyNumberFormat="1" applyFont="1" applyFill="1" applyAlignment="1" applyProtection="1">
      <alignment horizontal="right" vertical="center"/>
    </xf>
    <xf numFmtId="0" fontId="40" fillId="0" borderId="13" xfId="272" applyNumberFormat="1" applyFont="1" applyFill="1" applyBorder="1" applyAlignment="1" applyProtection="1">
      <alignment horizontal="center" vertical="center"/>
    </xf>
    <xf numFmtId="178" fontId="40" fillId="0" borderId="1" xfId="4" applyNumberFormat="1" applyFont="1" applyFill="1" applyBorder="1" applyAlignment="1" applyProtection="1">
      <alignment vertical="center"/>
    </xf>
    <xf numFmtId="181" fontId="40" fillId="0" borderId="1" xfId="272" applyNumberFormat="1" applyFont="1" applyFill="1" applyBorder="1" applyAlignment="1" applyProtection="1">
      <alignment vertical="center"/>
    </xf>
    <xf numFmtId="0" fontId="42" fillId="0" borderId="0" xfId="272" applyNumberFormat="1" applyFont="1" applyFill="1" applyAlignment="1" applyProtection="1">
      <alignment horizontal="right" vertical="center"/>
    </xf>
    <xf numFmtId="0" fontId="5" fillId="0" borderId="23" xfId="272" applyNumberFormat="1" applyFont="1" applyFill="1" applyBorder="1" applyAlignment="1" applyProtection="1">
      <alignment horizontal="left" vertical="center" shrinkToFit="1"/>
    </xf>
    <xf numFmtId="178" fontId="42" fillId="0" borderId="0" xfId="4" applyNumberFormat="1" applyFont="1" applyFill="1" applyBorder="1" applyAlignment="1" applyProtection="1">
      <alignment vertical="center"/>
    </xf>
    <xf numFmtId="178" fontId="42" fillId="0" borderId="0" xfId="4" applyNumberFormat="1" applyFont="1" applyFill="1" applyBorder="1" applyAlignment="1" applyProtection="1">
      <alignment horizontal="right" vertical="center"/>
    </xf>
    <xf numFmtId="181" fontId="42" fillId="0" borderId="0" xfId="272" applyNumberFormat="1" applyFont="1" applyFill="1" applyBorder="1" applyAlignment="1" applyProtection="1">
      <alignment vertical="center"/>
    </xf>
    <xf numFmtId="0" fontId="42" fillId="0" borderId="0" xfId="272" applyNumberFormat="1" applyFont="1" applyFill="1" applyAlignment="1" applyProtection="1">
      <alignment vertical="center"/>
    </xf>
    <xf numFmtId="0" fontId="40" fillId="0" borderId="1" xfId="272" applyNumberFormat="1" applyFont="1" applyFill="1" applyBorder="1" applyAlignment="1" applyProtection="1">
      <alignment horizontal="left" vertical="center" indent="2" shrinkToFit="1"/>
    </xf>
    <xf numFmtId="178" fontId="40" fillId="0" borderId="15" xfId="4" applyNumberFormat="1" applyFont="1" applyFill="1" applyBorder="1" applyAlignment="1" applyProtection="1">
      <alignment vertical="center"/>
    </xf>
    <xf numFmtId="0" fontId="5" fillId="0" borderId="19" xfId="272" applyNumberFormat="1" applyFont="1" applyFill="1" applyBorder="1" applyAlignment="1" applyProtection="1">
      <alignment horizontal="left" vertical="center" shrinkToFit="1"/>
    </xf>
    <xf numFmtId="178" fontId="5" fillId="0" borderId="20" xfId="4" applyNumberFormat="1" applyFont="1" applyFill="1" applyBorder="1" applyAlignment="1" applyProtection="1">
      <alignment vertical="center"/>
    </xf>
    <xf numFmtId="178" fontId="5" fillId="0" borderId="19" xfId="4" applyNumberFormat="1" applyFont="1" applyFill="1" applyBorder="1" applyAlignment="1" applyProtection="1">
      <alignment vertical="center"/>
    </xf>
    <xf numFmtId="0" fontId="48" fillId="0" borderId="1" xfId="272" applyNumberFormat="1" applyFont="1" applyFill="1" applyBorder="1" applyAlignment="1" applyProtection="1">
      <alignment horizontal="left" vertical="center" indent="2" shrinkToFit="1"/>
    </xf>
    <xf numFmtId="178" fontId="48" fillId="0" borderId="15" xfId="4" applyNumberFormat="1" applyFont="1" applyFill="1" applyBorder="1" applyAlignment="1" applyProtection="1">
      <alignment vertical="center"/>
    </xf>
    <xf numFmtId="178" fontId="48" fillId="0" borderId="1" xfId="4" applyNumberFormat="1" applyFont="1" applyFill="1" applyBorder="1" applyAlignment="1" applyProtection="1">
      <alignment vertical="center"/>
    </xf>
    <xf numFmtId="181" fontId="48" fillId="0" borderId="1" xfId="272" applyNumberFormat="1" applyFont="1" applyFill="1" applyBorder="1" applyAlignment="1" applyProtection="1">
      <alignment vertical="center"/>
    </xf>
    <xf numFmtId="0" fontId="5" fillId="0" borderId="17" xfId="270" applyNumberFormat="1" applyFont="1" applyFill="1" applyBorder="1" applyAlignment="1" applyProtection="1">
      <alignment vertical="center" shrinkToFit="1"/>
    </xf>
    <xf numFmtId="0" fontId="42" fillId="0" borderId="1" xfId="270" applyNumberFormat="1" applyFont="1" applyFill="1" applyBorder="1" applyAlignment="1" applyProtection="1">
      <alignment horizontal="center" vertical="center" shrinkToFit="1"/>
    </xf>
    <xf numFmtId="0" fontId="42" fillId="0" borderId="15" xfId="270" applyNumberFormat="1" applyFont="1" applyFill="1" applyBorder="1" applyAlignment="1" applyProtection="1">
      <alignment horizontal="center" vertical="center" shrinkToFit="1"/>
    </xf>
    <xf numFmtId="0" fontId="5" fillId="0" borderId="22" xfId="270" quotePrefix="1" applyNumberFormat="1" applyFont="1" applyFill="1" applyBorder="1" applyAlignment="1" applyProtection="1">
      <alignment horizontal="right" vertical="center" indent="1"/>
    </xf>
    <xf numFmtId="0" fontId="40" fillId="0" borderId="0" xfId="273" applyNumberFormat="1" applyFont="1" applyFill="1" applyAlignment="1" applyProtection="1">
      <alignment vertical="center"/>
    </xf>
    <xf numFmtId="0" fontId="5" fillId="0" borderId="0" xfId="273" applyNumberFormat="1" applyFont="1" applyFill="1" applyAlignment="1" applyProtection="1">
      <alignment vertical="center"/>
    </xf>
    <xf numFmtId="0" fontId="5" fillId="0" borderId="0" xfId="4" applyNumberFormat="1" applyFont="1" applyFill="1" applyAlignment="1" applyProtection="1">
      <alignment vertical="center"/>
    </xf>
    <xf numFmtId="58" fontId="5" fillId="0" borderId="0" xfId="273" quotePrefix="1" applyNumberFormat="1" applyFont="1" applyFill="1" applyBorder="1" applyAlignment="1" applyProtection="1">
      <alignment horizontal="left" vertical="center" indent="1"/>
    </xf>
    <xf numFmtId="0" fontId="5" fillId="0" borderId="0" xfId="273" applyNumberFormat="1" applyFont="1" applyFill="1" applyAlignment="1" applyProtection="1">
      <alignment horizontal="right"/>
    </xf>
    <xf numFmtId="0" fontId="5" fillId="0" borderId="13" xfId="273" applyNumberFormat="1" applyFont="1" applyFill="1" applyBorder="1" applyAlignment="1" applyProtection="1">
      <alignment horizontal="center" vertical="center"/>
    </xf>
    <xf numFmtId="0" fontId="5" fillId="0" borderId="14" xfId="273" applyNumberFormat="1" applyFont="1" applyFill="1" applyBorder="1" applyAlignment="1" applyProtection="1">
      <alignment horizontal="center" vertical="center"/>
    </xf>
    <xf numFmtId="0" fontId="5" fillId="0" borderId="14" xfId="4" applyNumberFormat="1" applyFont="1" applyFill="1" applyBorder="1" applyAlignment="1" applyProtection="1">
      <alignment horizontal="center" vertical="center"/>
    </xf>
    <xf numFmtId="0" fontId="5" fillId="0" borderId="15" xfId="273" applyNumberFormat="1" applyFont="1" applyFill="1" applyBorder="1" applyAlignment="1" applyProtection="1">
      <alignment horizontal="center" vertical="center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6" fillId="0" borderId="30" xfId="273" applyNumberFormat="1" applyFont="1" applyFill="1" applyBorder="1" applyAlignment="1" applyProtection="1">
      <alignment horizontal="center" vertical="center" wrapText="1"/>
    </xf>
    <xf numFmtId="0" fontId="6" fillId="0" borderId="16" xfId="273" applyNumberFormat="1" applyFont="1" applyFill="1" applyBorder="1" applyAlignment="1" applyProtection="1">
      <alignment horizontal="center" vertical="center" wrapText="1"/>
    </xf>
    <xf numFmtId="178" fontId="6" fillId="0" borderId="17" xfId="4" applyNumberFormat="1" applyFont="1" applyFill="1" applyBorder="1" applyAlignment="1" applyProtection="1">
      <alignment horizontal="right"/>
    </xf>
    <xf numFmtId="178" fontId="6" fillId="0" borderId="17" xfId="4" applyNumberFormat="1" applyFont="1" applyFill="1" applyBorder="1" applyAlignment="1" applyProtection="1"/>
    <xf numFmtId="182" fontId="6" fillId="0" borderId="19" xfId="4" applyNumberFormat="1" applyFont="1" applyFill="1" applyBorder="1" applyAlignment="1" applyProtection="1">
      <alignment horizontal="right" vertical="top"/>
    </xf>
    <xf numFmtId="0" fontId="5" fillId="0" borderId="1" xfId="273" applyNumberFormat="1" applyFont="1" applyFill="1" applyBorder="1" applyAlignment="1" applyProtection="1">
      <alignment vertical="center"/>
    </xf>
    <xf numFmtId="0" fontId="5" fillId="0" borderId="1" xfId="4" applyNumberFormat="1" applyFont="1" applyFill="1" applyBorder="1" applyAlignment="1" applyProtection="1">
      <alignment vertical="center"/>
    </xf>
    <xf numFmtId="0" fontId="6" fillId="0" borderId="13" xfId="273" applyNumberFormat="1" applyFont="1" applyFill="1" applyBorder="1" applyAlignment="1" applyProtection="1">
      <alignment horizontal="center" vertical="center" wrapText="1"/>
    </xf>
    <xf numFmtId="0" fontId="6" fillId="0" borderId="14" xfId="273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5" xfId="273" applyNumberFormat="1" applyFont="1" applyFill="1" applyBorder="1" applyAlignment="1" applyProtection="1">
      <alignment horizontal="center" vertical="center" wrapText="1"/>
    </xf>
    <xf numFmtId="182" fontId="6" fillId="0" borderId="0" xfId="4" applyNumberFormat="1" applyFont="1" applyFill="1" applyBorder="1" applyAlignment="1" applyProtection="1">
      <alignment horizontal="right" vertical="top"/>
    </xf>
    <xf numFmtId="0" fontId="42" fillId="0" borderId="17" xfId="273" applyNumberFormat="1" applyFont="1" applyFill="1" applyBorder="1" applyAlignment="1" applyProtection="1">
      <alignment vertical="top"/>
    </xf>
    <xf numFmtId="0" fontId="5" fillId="0" borderId="17" xfId="273" applyNumberFormat="1" applyFont="1" applyFill="1" applyBorder="1" applyAlignment="1" applyProtection="1">
      <alignment vertical="top" wrapText="1"/>
    </xf>
    <xf numFmtId="0" fontId="5" fillId="0" borderId="0" xfId="273" applyNumberFormat="1" applyFont="1" applyFill="1" applyBorder="1" applyAlignment="1" applyProtection="1">
      <alignment vertical="top" wrapText="1"/>
    </xf>
    <xf numFmtId="0" fontId="42" fillId="0" borderId="0" xfId="273" applyNumberFormat="1" applyFont="1" applyFill="1" applyAlignment="1" applyProtection="1">
      <alignment horizontal="right" vertical="center"/>
    </xf>
    <xf numFmtId="0" fontId="5" fillId="0" borderId="0" xfId="273" applyNumberFormat="1" applyFont="1" applyFill="1" applyAlignment="1" applyProtection="1">
      <alignment vertical="top"/>
    </xf>
    <xf numFmtId="0" fontId="50" fillId="0" borderId="0" xfId="273" applyNumberFormat="1" applyFont="1" applyFill="1" applyAlignment="1" applyProtection="1">
      <alignment vertical="top"/>
    </xf>
    <xf numFmtId="0" fontId="50" fillId="0" borderId="0" xfId="273" applyNumberFormat="1" applyFont="1" applyFill="1" applyBorder="1" applyAlignment="1" applyProtection="1">
      <alignment vertical="top" wrapText="1"/>
    </xf>
    <xf numFmtId="0" fontId="50" fillId="0" borderId="0" xfId="273" applyNumberFormat="1" applyFont="1" applyFill="1" applyAlignment="1" applyProtection="1">
      <alignment vertical="center"/>
    </xf>
    <xf numFmtId="0" fontId="50" fillId="0" borderId="0" xfId="273" applyNumberFormat="1" applyFont="1" applyFill="1" applyAlignment="1" applyProtection="1">
      <alignment horizontal="right" vertical="center"/>
    </xf>
    <xf numFmtId="0" fontId="40" fillId="0" borderId="0" xfId="274" applyNumberFormat="1" applyFont="1" applyFill="1" applyAlignment="1" applyProtection="1">
      <alignment vertical="center"/>
    </xf>
    <xf numFmtId="0" fontId="5" fillId="0" borderId="0" xfId="274" applyNumberFormat="1" applyFont="1" applyFill="1" applyAlignment="1" applyProtection="1">
      <alignment vertical="center"/>
    </xf>
    <xf numFmtId="0" fontId="5" fillId="0" borderId="19" xfId="274" applyNumberFormat="1" applyFont="1" applyFill="1" applyBorder="1" applyAlignment="1" applyProtection="1">
      <alignment horizontal="left" vertical="center" indent="1"/>
    </xf>
    <xf numFmtId="0" fontId="5" fillId="0" borderId="19" xfId="274" applyNumberFormat="1" applyFont="1" applyFill="1" applyBorder="1" applyAlignment="1" applyProtection="1">
      <alignment vertical="center"/>
    </xf>
    <xf numFmtId="0" fontId="5" fillId="0" borderId="19" xfId="274" applyNumberFormat="1" applyFont="1" applyFill="1" applyBorder="1" applyAlignment="1" applyProtection="1">
      <alignment horizontal="right"/>
    </xf>
    <xf numFmtId="0" fontId="5" fillId="0" borderId="14" xfId="274" applyNumberFormat="1" applyFont="1" applyFill="1" applyBorder="1" applyAlignment="1" applyProtection="1">
      <alignment horizontal="center" vertical="center"/>
    </xf>
    <xf numFmtId="0" fontId="5" fillId="0" borderId="15" xfId="274" quotePrefix="1" applyNumberFormat="1" applyFont="1" applyFill="1" applyBorder="1" applyAlignment="1" applyProtection="1">
      <alignment horizontal="center" vertical="center"/>
    </xf>
    <xf numFmtId="0" fontId="5" fillId="0" borderId="23" xfId="274" applyNumberFormat="1" applyFont="1" applyFill="1" applyBorder="1" applyAlignment="1" applyProtection="1">
      <alignment horizontal="left" vertical="center" indent="1"/>
    </xf>
    <xf numFmtId="178" fontId="5" fillId="0" borderId="0" xfId="4" quotePrefix="1" applyNumberFormat="1" applyFont="1" applyFill="1" applyBorder="1" applyAlignment="1" applyProtection="1">
      <alignment horizontal="right" vertical="center"/>
    </xf>
    <xf numFmtId="178" fontId="5" fillId="0" borderId="0" xfId="274" applyNumberFormat="1" applyFont="1" applyFill="1" applyAlignment="1" applyProtection="1">
      <alignment vertical="center"/>
    </xf>
    <xf numFmtId="0" fontId="52" fillId="0" borderId="16" xfId="274" applyNumberFormat="1" applyFont="1" applyFill="1" applyBorder="1" applyAlignment="1" applyProtection="1">
      <alignment horizontal="left" vertical="center" indent="1"/>
    </xf>
    <xf numFmtId="0" fontId="52" fillId="0" borderId="18" xfId="274" applyNumberFormat="1" applyFont="1" applyFill="1" applyBorder="1" applyAlignment="1" applyProtection="1">
      <alignment horizontal="left" vertical="center" indent="1"/>
    </xf>
    <xf numFmtId="178" fontId="5" fillId="0" borderId="0" xfId="274" applyNumberFormat="1" applyFont="1" applyFill="1" applyAlignment="1" applyProtection="1">
      <alignment horizontal="right" vertical="center"/>
    </xf>
    <xf numFmtId="178" fontId="5" fillId="0" borderId="0" xfId="274" quotePrefix="1" applyNumberFormat="1" applyFont="1" applyFill="1" applyAlignment="1" applyProtection="1">
      <alignment horizontal="right" vertical="center"/>
    </xf>
    <xf numFmtId="178" fontId="5" fillId="0" borderId="0" xfId="274" applyNumberFormat="1" applyFont="1" applyFill="1" applyBorder="1" applyAlignment="1" applyProtection="1">
      <alignment vertical="center"/>
    </xf>
    <xf numFmtId="0" fontId="5" fillId="0" borderId="22" xfId="274" applyNumberFormat="1" applyFont="1" applyFill="1" applyBorder="1" applyAlignment="1" applyProtection="1">
      <alignment horizontal="left" vertical="center" indent="1"/>
    </xf>
    <xf numFmtId="0" fontId="52" fillId="0" borderId="20" xfId="274" applyNumberFormat="1" applyFont="1" applyFill="1" applyBorder="1" applyAlignment="1" applyProtection="1">
      <alignment horizontal="left" vertical="center" indent="1"/>
    </xf>
    <xf numFmtId="0" fontId="40" fillId="0" borderId="1" xfId="274" applyNumberFormat="1" applyFont="1" applyFill="1" applyBorder="1" applyAlignment="1" applyProtection="1">
      <alignment horizontal="left" vertical="center" indent="1"/>
    </xf>
    <xf numFmtId="178" fontId="40" fillId="0" borderId="1" xfId="4" quotePrefix="1" applyNumberFormat="1" applyFont="1" applyFill="1" applyBorder="1" applyAlignment="1" applyProtection="1">
      <alignment horizontal="right" vertical="center"/>
    </xf>
    <xf numFmtId="178" fontId="40" fillId="0" borderId="1" xfId="4" applyNumberFormat="1" applyFont="1" applyFill="1" applyBorder="1" applyAlignment="1" applyProtection="1">
      <alignment horizontal="right" vertical="center"/>
    </xf>
    <xf numFmtId="0" fontId="53" fillId="0" borderId="1" xfId="274" applyNumberFormat="1" applyFont="1" applyFill="1" applyBorder="1" applyAlignment="1" applyProtection="1">
      <alignment horizontal="left" vertical="center" indent="1"/>
    </xf>
    <xf numFmtId="0" fontId="5" fillId="0" borderId="0" xfId="274" applyNumberFormat="1" applyFont="1" applyFill="1" applyAlignment="1" applyProtection="1">
      <alignment horizontal="right" vertical="center"/>
    </xf>
    <xf numFmtId="0" fontId="40" fillId="0" borderId="0" xfId="275" applyNumberFormat="1" applyFont="1" applyFill="1" applyAlignment="1" applyProtection="1">
      <alignment vertical="center"/>
    </xf>
    <xf numFmtId="0" fontId="5" fillId="0" borderId="0" xfId="275" applyNumberFormat="1" applyFont="1" applyFill="1" applyAlignment="1" applyProtection="1">
      <alignment vertical="center"/>
    </xf>
    <xf numFmtId="0" fontId="42" fillId="0" borderId="0" xfId="275" applyNumberFormat="1" applyFont="1" applyFill="1" applyAlignment="1" applyProtection="1">
      <alignment vertical="center"/>
    </xf>
    <xf numFmtId="0" fontId="5" fillId="0" borderId="0" xfId="275" applyNumberFormat="1" applyFont="1" applyFill="1" applyAlignment="1" applyProtection="1">
      <alignment horizontal="left" vertical="center" indent="1"/>
    </xf>
    <xf numFmtId="0" fontId="5" fillId="0" borderId="0" xfId="275" applyNumberFormat="1" applyFont="1" applyFill="1" applyAlignment="1" applyProtection="1">
      <alignment horizontal="right" vertical="center"/>
    </xf>
    <xf numFmtId="0" fontId="42" fillId="0" borderId="0" xfId="275" applyNumberFormat="1" applyFont="1" applyFill="1" applyAlignment="1" applyProtection="1">
      <alignment horizontal="right" vertical="center"/>
    </xf>
    <xf numFmtId="0" fontId="5" fillId="0" borderId="0" xfId="275" applyNumberFormat="1" applyFont="1" applyFill="1" applyAlignment="1" applyProtection="1">
      <alignment horizontal="right"/>
    </xf>
    <xf numFmtId="0" fontId="5" fillId="0" borderId="13" xfId="275" applyNumberFormat="1" applyFont="1" applyFill="1" applyBorder="1" applyAlignment="1" applyProtection="1">
      <alignment horizontal="center" vertical="center"/>
    </xf>
    <xf numFmtId="0" fontId="5" fillId="0" borderId="14" xfId="275" applyNumberFormat="1" applyFont="1" applyFill="1" applyBorder="1" applyAlignment="1" applyProtection="1">
      <alignment horizontal="center" vertical="center"/>
    </xf>
    <xf numFmtId="0" fontId="5" fillId="0" borderId="15" xfId="275" applyNumberFormat="1" applyFont="1" applyFill="1" applyBorder="1" applyAlignment="1" applyProtection="1">
      <alignment horizontal="center" vertical="center"/>
    </xf>
    <xf numFmtId="0" fontId="5" fillId="0" borderId="23" xfId="275" applyNumberFormat="1" applyFont="1" applyFill="1" applyBorder="1" applyAlignment="1" applyProtection="1">
      <alignment horizontal="left" vertical="center" indent="1"/>
    </xf>
    <xf numFmtId="0" fontId="5" fillId="0" borderId="0" xfId="275" applyNumberFormat="1" applyFont="1" applyFill="1" applyProtection="1"/>
    <xf numFmtId="178" fontId="42" fillId="0" borderId="0" xfId="4" quotePrefix="1" applyNumberFormat="1" applyFont="1" applyFill="1" applyAlignment="1" applyProtection="1">
      <alignment horizontal="right" vertical="center"/>
    </xf>
    <xf numFmtId="0" fontId="5" fillId="0" borderId="23" xfId="275" applyNumberFormat="1" applyFont="1" applyFill="1" applyBorder="1" applyAlignment="1" applyProtection="1">
      <alignment horizontal="left" vertical="center" indent="2"/>
    </xf>
    <xf numFmtId="178" fontId="5" fillId="0" borderId="0" xfId="4" quotePrefix="1" applyNumberFormat="1" applyFont="1" applyFill="1" applyAlignment="1" applyProtection="1">
      <alignment horizontal="right" vertical="center"/>
    </xf>
    <xf numFmtId="0" fontId="5" fillId="0" borderId="22" xfId="275" applyNumberFormat="1" applyFont="1" applyFill="1" applyBorder="1" applyAlignment="1" applyProtection="1">
      <alignment horizontal="left" vertical="center" indent="1"/>
    </xf>
    <xf numFmtId="0" fontId="40" fillId="0" borderId="0" xfId="275" applyNumberFormat="1" applyFont="1" applyFill="1" applyBorder="1" applyAlignment="1" applyProtection="1">
      <alignment horizontal="left" vertical="center" indent="1"/>
    </xf>
    <xf numFmtId="178" fontId="40" fillId="0" borderId="0" xfId="4" applyNumberFormat="1" applyFont="1" applyFill="1" applyBorder="1" applyAlignment="1" applyProtection="1">
      <alignment horizontal="right" vertical="center"/>
    </xf>
    <xf numFmtId="0" fontId="42" fillId="0" borderId="0" xfId="275" applyNumberFormat="1" applyFont="1" applyFill="1" applyProtection="1"/>
    <xf numFmtId="0" fontId="5" fillId="0" borderId="19" xfId="269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horizontal="right"/>
    </xf>
    <xf numFmtId="0" fontId="5" fillId="0" borderId="22" xfId="269" applyNumberFormat="1" applyFont="1" applyFill="1" applyBorder="1" applyAlignment="1" applyProtection="1">
      <alignment horizontal="center" vertical="top" textRotation="255" indent="1" shrinkToFit="1"/>
    </xf>
    <xf numFmtId="0" fontId="6" fillId="0" borderId="22" xfId="269" applyNumberFormat="1" applyFont="1" applyFill="1" applyBorder="1" applyAlignment="1" applyProtection="1">
      <alignment horizontal="center" vertical="top" textRotation="255" indent="1" shrinkToFit="1"/>
    </xf>
    <xf numFmtId="0" fontId="5" fillId="0" borderId="0" xfId="269" applyNumberFormat="1" applyFont="1" applyFill="1" applyProtection="1"/>
    <xf numFmtId="0" fontId="5" fillId="0" borderId="23" xfId="269" applyNumberFormat="1" applyFont="1" applyFill="1" applyBorder="1" applyAlignment="1" applyProtection="1">
      <alignment horizontal="center" vertical="center"/>
    </xf>
    <xf numFmtId="183" fontId="5" fillId="0" borderId="18" xfId="269" applyNumberFormat="1" applyFont="1" applyFill="1" applyBorder="1" applyAlignment="1" applyProtection="1">
      <alignment vertical="center"/>
    </xf>
    <xf numFmtId="183" fontId="5" fillId="0" borderId="0" xfId="269" applyNumberFormat="1" applyFont="1" applyFill="1" applyBorder="1" applyAlignment="1" applyProtection="1">
      <alignment horizontal="right" vertical="center"/>
    </xf>
    <xf numFmtId="183" fontId="40" fillId="0" borderId="0" xfId="269" applyNumberFormat="1" applyFont="1" applyFill="1" applyBorder="1" applyAlignment="1" applyProtection="1">
      <alignment horizontal="right" vertical="center"/>
    </xf>
    <xf numFmtId="0" fontId="5" fillId="0" borderId="23" xfId="269" quotePrefix="1" applyNumberFormat="1" applyFont="1" applyFill="1" applyBorder="1" applyAlignment="1" applyProtection="1">
      <alignment horizontal="center" vertical="center"/>
    </xf>
    <xf numFmtId="0" fontId="5" fillId="0" borderId="22" xfId="269" quotePrefix="1" applyNumberFormat="1" applyFont="1" applyFill="1" applyBorder="1" applyAlignment="1" applyProtection="1">
      <alignment horizontal="center" vertical="center"/>
    </xf>
    <xf numFmtId="183" fontId="5" fillId="0" borderId="20" xfId="269" applyNumberFormat="1" applyFont="1" applyFill="1" applyBorder="1" applyAlignment="1" applyProtection="1">
      <alignment vertical="center"/>
    </xf>
    <xf numFmtId="183" fontId="5" fillId="0" borderId="19" xfId="269" applyNumberFormat="1" applyFont="1" applyFill="1" applyBorder="1" applyAlignment="1" applyProtection="1">
      <alignment horizontal="right" vertical="center"/>
    </xf>
    <xf numFmtId="183" fontId="40" fillId="0" borderId="19" xfId="98" applyNumberFormat="1" applyFont="1" applyFill="1" applyBorder="1" applyAlignment="1" applyProtection="1">
      <alignment horizontal="right" vertical="center"/>
    </xf>
    <xf numFmtId="0" fontId="40" fillId="0" borderId="0" xfId="4" applyNumberFormat="1" applyFont="1" applyFill="1" applyAlignment="1" applyProtection="1">
      <alignment vertical="center"/>
    </xf>
    <xf numFmtId="0" fontId="5" fillId="0" borderId="19" xfId="4" applyNumberFormat="1" applyFont="1" applyFill="1" applyBorder="1" applyAlignment="1" applyProtection="1">
      <alignment horizontal="left" vertical="center" indent="1"/>
    </xf>
    <xf numFmtId="0" fontId="3" fillId="0" borderId="19" xfId="269" applyNumberFormat="1" applyFill="1" applyBorder="1" applyAlignment="1"/>
    <xf numFmtId="0" fontId="5" fillId="0" borderId="19" xfId="4" applyNumberFormat="1" applyFont="1" applyFill="1" applyBorder="1" applyAlignment="1" applyProtection="1">
      <alignment vertical="center"/>
    </xf>
    <xf numFmtId="0" fontId="5" fillId="0" borderId="19" xfId="4" applyNumberFormat="1" applyFont="1" applyFill="1" applyBorder="1" applyAlignment="1" applyProtection="1">
      <alignment horizontal="right"/>
    </xf>
    <xf numFmtId="0" fontId="5" fillId="0" borderId="0" xfId="4" applyNumberFormat="1" applyFont="1" applyFill="1" applyBorder="1" applyAlignment="1" applyProtection="1">
      <alignment vertical="center"/>
    </xf>
    <xf numFmtId="0" fontId="5" fillId="0" borderId="0" xfId="4" applyNumberFormat="1" applyFont="1" applyFill="1" applyBorder="1" applyAlignment="1" applyProtection="1">
      <alignment horizontal="centerContinuous" vertical="center"/>
    </xf>
    <xf numFmtId="0" fontId="5" fillId="0" borderId="22" xfId="4" applyNumberFormat="1" applyFont="1" applyFill="1" applyBorder="1" applyAlignment="1" applyProtection="1">
      <alignment horizontal="center" vertical="center"/>
    </xf>
    <xf numFmtId="0" fontId="5" fillId="0" borderId="19" xfId="4" applyNumberFormat="1" applyFont="1" applyFill="1" applyBorder="1" applyAlignment="1" applyProtection="1">
      <alignment horizontal="center" vertical="center"/>
    </xf>
    <xf numFmtId="0" fontId="5" fillId="0" borderId="15" xfId="4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 applyProtection="1">
      <alignment horizontal="center" vertical="center"/>
    </xf>
    <xf numFmtId="0" fontId="5" fillId="0" borderId="23" xfId="4" applyNumberFormat="1" applyFont="1" applyFill="1" applyBorder="1" applyAlignment="1" applyProtection="1">
      <alignment horizontal="center" vertical="center"/>
    </xf>
    <xf numFmtId="178" fontId="40" fillId="0" borderId="18" xfId="4" applyNumberFormat="1" applyFont="1" applyFill="1" applyBorder="1" applyAlignment="1" applyProtection="1">
      <alignment vertical="center"/>
    </xf>
    <xf numFmtId="178" fontId="48" fillId="0" borderId="18" xfId="4" applyNumberFormat="1" applyFont="1" applyFill="1" applyBorder="1" applyAlignment="1" applyProtection="1">
      <alignment vertical="center"/>
    </xf>
    <xf numFmtId="0" fontId="5" fillId="0" borderId="32" xfId="4" quotePrefix="1" applyNumberFormat="1" applyFont="1" applyFill="1" applyBorder="1" applyAlignment="1" applyProtection="1">
      <alignment horizontal="center" vertical="center"/>
    </xf>
    <xf numFmtId="178" fontId="40" fillId="0" borderId="20" xfId="4" applyNumberFormat="1" applyFont="1" applyFill="1" applyBorder="1" applyAlignment="1" applyProtection="1">
      <alignment vertical="center"/>
    </xf>
    <xf numFmtId="0" fontId="5" fillId="0" borderId="17" xfId="4" applyNumberFormat="1" applyFont="1" applyFill="1" applyBorder="1" applyAlignment="1" applyProtection="1">
      <alignment vertical="center"/>
      <protection locked="0"/>
    </xf>
    <xf numFmtId="0" fontId="5" fillId="0" borderId="17" xfId="4" applyNumberFormat="1" applyFont="1" applyFill="1" applyBorder="1" applyAlignment="1" applyProtection="1">
      <alignment vertical="center" textRotation="255"/>
      <protection locked="0"/>
    </xf>
    <xf numFmtId="0" fontId="5" fillId="0" borderId="17" xfId="4" applyNumberFormat="1" applyFont="1" applyFill="1" applyBorder="1" applyAlignment="1" applyProtection="1">
      <alignment horizontal="left" vertical="center"/>
    </xf>
    <xf numFmtId="0" fontId="5" fillId="0" borderId="17" xfId="4" quotePrefix="1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Protection="1"/>
    <xf numFmtId="0" fontId="5" fillId="0" borderId="0" xfId="4" applyNumberFormat="1" applyFont="1" applyFill="1" applyAlignment="1" applyProtection="1">
      <alignment horizontal="right" vertical="center"/>
    </xf>
    <xf numFmtId="0" fontId="5" fillId="0" borderId="19" xfId="4" applyNumberFormat="1" applyFont="1" applyFill="1" applyBorder="1" applyAlignment="1" applyProtection="1">
      <alignment horizontal="centerContinuous" vertical="center"/>
    </xf>
    <xf numFmtId="0" fontId="5" fillId="0" borderId="22" xfId="4" applyNumberFormat="1" applyFont="1" applyFill="1" applyBorder="1" applyAlignment="1" applyProtection="1">
      <alignment horizontal="centerContinuous" vertical="center"/>
    </xf>
    <xf numFmtId="0" fontId="5" fillId="0" borderId="13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5" fillId="0" borderId="21" xfId="4" quotePrefix="1" applyNumberFormat="1" applyFont="1" applyFill="1" applyBorder="1" applyAlignment="1" applyProtection="1">
      <alignment horizontal="right" vertical="center" indent="1"/>
    </xf>
    <xf numFmtId="0" fontId="5" fillId="0" borderId="23" xfId="4" quotePrefix="1" applyNumberFormat="1" applyFont="1" applyFill="1" applyBorder="1" applyAlignment="1" applyProtection="1">
      <alignment horizontal="right" vertical="center" indent="1"/>
    </xf>
    <xf numFmtId="0" fontId="5" fillId="0" borderId="22" xfId="4" quotePrefix="1" applyNumberFormat="1" applyFont="1" applyFill="1" applyBorder="1" applyAlignment="1" applyProtection="1">
      <alignment horizontal="right" vertical="center" indent="1"/>
    </xf>
    <xf numFmtId="178" fontId="42" fillId="0" borderId="19" xfId="4" applyNumberFormat="1" applyFont="1" applyFill="1" applyBorder="1" applyAlignment="1" applyProtection="1">
      <alignment vertical="center"/>
    </xf>
    <xf numFmtId="178" fontId="42" fillId="0" borderId="19" xfId="4" applyNumberFormat="1" applyFont="1" applyFill="1" applyBorder="1" applyAlignment="1" applyProtection="1">
      <alignment vertical="center" shrinkToFit="1"/>
    </xf>
    <xf numFmtId="0" fontId="5" fillId="0" borderId="0" xfId="4" applyNumberFormat="1" applyFont="1" applyFill="1" applyAlignment="1" applyProtection="1">
      <alignment horizontal="left" vertical="center"/>
    </xf>
    <xf numFmtId="0" fontId="5" fillId="0" borderId="21" xfId="8" quotePrefix="1" applyNumberFormat="1" applyFont="1" applyFill="1" applyBorder="1" applyAlignment="1" applyProtection="1">
      <alignment horizontal="right" vertical="center" indent="1"/>
    </xf>
    <xf numFmtId="178" fontId="5" fillId="0" borderId="18" xfId="8" applyNumberFormat="1" applyFont="1" applyFill="1" applyBorder="1" applyAlignment="1" applyProtection="1">
      <alignment vertical="center"/>
    </xf>
    <xf numFmtId="178" fontId="42" fillId="0" borderId="0" xfId="8" applyNumberFormat="1" applyFont="1" applyFill="1" applyBorder="1" applyAlignment="1" applyProtection="1">
      <alignment vertical="center"/>
    </xf>
    <xf numFmtId="0" fontId="42" fillId="0" borderId="0" xfId="269" applyNumberFormat="1" applyFont="1" applyFill="1" applyBorder="1" applyAlignment="1" applyProtection="1">
      <alignment horizontal="center" vertical="center" wrapText="1" shrinkToFit="1"/>
    </xf>
    <xf numFmtId="0" fontId="5" fillId="0" borderId="0" xfId="269" applyNumberFormat="1" applyFont="1" applyFill="1" applyBorder="1" applyAlignment="1" applyProtection="1">
      <alignment horizontal="center" vertical="center"/>
    </xf>
    <xf numFmtId="0" fontId="5" fillId="0" borderId="23" xfId="8" quotePrefix="1" applyNumberFormat="1" applyFont="1" applyFill="1" applyBorder="1" applyAlignment="1" applyProtection="1">
      <alignment horizontal="right" vertical="center" indent="1"/>
    </xf>
    <xf numFmtId="0" fontId="5" fillId="0" borderId="0" xfId="269" applyNumberFormat="1" applyFont="1" applyFill="1" applyBorder="1" applyAlignment="1" applyProtection="1">
      <alignment horizontal="center" vertical="center" shrinkToFit="1"/>
    </xf>
    <xf numFmtId="178" fontId="5" fillId="0" borderId="0" xfId="8" applyNumberFormat="1" applyFont="1" applyFill="1" applyBorder="1" applyAlignment="1" applyProtection="1">
      <alignment vertical="center"/>
    </xf>
    <xf numFmtId="0" fontId="42" fillId="0" borderId="17" xfId="276" applyNumberFormat="1" applyFont="1" applyFill="1" applyBorder="1" applyAlignment="1" applyProtection="1">
      <alignment vertical="center"/>
    </xf>
    <xf numFmtId="0" fontId="5" fillId="0" borderId="17" xfId="269" applyNumberFormat="1" applyFont="1" applyFill="1" applyBorder="1" applyAlignment="1" applyProtection="1">
      <alignment vertical="center"/>
    </xf>
    <xf numFmtId="0" fontId="5" fillId="0" borderId="17" xfId="8" applyNumberFormat="1" applyFont="1" applyFill="1" applyBorder="1" applyAlignment="1" applyProtection="1">
      <alignment horizontal="right" vertical="center"/>
    </xf>
    <xf numFmtId="0" fontId="5" fillId="0" borderId="21" xfId="8" applyNumberFormat="1" applyFont="1" applyFill="1" applyBorder="1" applyAlignment="1" applyProtection="1">
      <alignment horizontal="right" vertical="center" indent="1"/>
    </xf>
    <xf numFmtId="0" fontId="5" fillId="0" borderId="22" xfId="8" quotePrefix="1" applyNumberFormat="1" applyFont="1" applyFill="1" applyBorder="1" applyAlignment="1" applyProtection="1">
      <alignment horizontal="right" vertical="center" indent="1"/>
    </xf>
    <xf numFmtId="178" fontId="5" fillId="0" borderId="20" xfId="8" applyNumberFormat="1" applyFont="1" applyFill="1" applyBorder="1" applyAlignment="1" applyProtection="1">
      <alignment vertical="center"/>
    </xf>
    <xf numFmtId="178" fontId="5" fillId="0" borderId="19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right" vertical="center"/>
    </xf>
    <xf numFmtId="0" fontId="42" fillId="0" borderId="0" xfId="277" applyFont="1" applyFill="1" applyBorder="1" applyAlignment="1">
      <alignment vertical="center"/>
    </xf>
    <xf numFmtId="0" fontId="42" fillId="0" borderId="30" xfId="277" applyFont="1" applyFill="1" applyBorder="1" applyAlignment="1">
      <alignment horizontal="center" vertical="center"/>
    </xf>
    <xf numFmtId="0" fontId="42" fillId="0" borderId="16" xfId="277" applyFont="1" applyFill="1" applyBorder="1" applyAlignment="1">
      <alignment horizontal="center" vertical="center" shrinkToFit="1"/>
    </xf>
    <xf numFmtId="0" fontId="54" fillId="0" borderId="31" xfId="277" applyFont="1" applyFill="1" applyBorder="1" applyAlignment="1">
      <alignment horizontal="center" vertical="center"/>
    </xf>
    <xf numFmtId="0" fontId="54" fillId="0" borderId="20" xfId="277" applyFont="1" applyFill="1" applyBorder="1" applyAlignment="1">
      <alignment horizontal="center" vertical="center" shrinkToFit="1"/>
    </xf>
    <xf numFmtId="0" fontId="5" fillId="0" borderId="21" xfId="270" applyNumberFormat="1" applyFont="1" applyFill="1" applyBorder="1" applyAlignment="1" applyProtection="1">
      <alignment horizontal="right" vertical="center" indent="1"/>
    </xf>
    <xf numFmtId="178" fontId="42" fillId="0" borderId="0" xfId="277" applyNumberFormat="1" applyFont="1" applyFill="1" applyBorder="1" applyAlignment="1">
      <alignment horizontal="right" vertical="center"/>
    </xf>
    <xf numFmtId="0" fontId="5" fillId="0" borderId="17" xfId="4" applyNumberFormat="1" applyFont="1" applyFill="1" applyBorder="1" applyAlignment="1" applyProtection="1">
      <alignment vertical="center"/>
    </xf>
    <xf numFmtId="0" fontId="42" fillId="0" borderId="17" xfId="4" applyNumberFormat="1" applyFont="1" applyFill="1" applyBorder="1" applyAlignment="1" applyProtection="1">
      <alignment vertical="center"/>
    </xf>
    <xf numFmtId="0" fontId="42" fillId="0" borderId="17" xfId="4" applyNumberFormat="1" applyFont="1" applyFill="1" applyBorder="1" applyAlignment="1" applyProtection="1">
      <alignment horizontal="right" vertical="center"/>
    </xf>
    <xf numFmtId="0" fontId="40" fillId="0" borderId="0" xfId="278" applyNumberFormat="1" applyFont="1" applyFill="1" applyAlignment="1" applyProtection="1">
      <alignment vertical="center"/>
    </xf>
    <xf numFmtId="0" fontId="40" fillId="0" borderId="0" xfId="278" applyNumberFormat="1" applyFont="1" applyFill="1" applyProtection="1"/>
    <xf numFmtId="0" fontId="55" fillId="0" borderId="0" xfId="278" applyNumberFormat="1" applyFont="1" applyFill="1" applyProtection="1"/>
    <xf numFmtId="0" fontId="5" fillId="0" borderId="0" xfId="278" applyNumberFormat="1" applyFont="1" applyFill="1" applyProtection="1"/>
    <xf numFmtId="0" fontId="56" fillId="0" borderId="0" xfId="278" applyNumberFormat="1" applyFont="1" applyFill="1" applyProtection="1"/>
    <xf numFmtId="0" fontId="56" fillId="0" borderId="0" xfId="278" applyNumberFormat="1" applyFont="1" applyFill="1" applyAlignment="1" applyProtection="1"/>
    <xf numFmtId="0" fontId="56" fillId="0" borderId="0" xfId="278" applyNumberFormat="1" applyFont="1" applyFill="1" applyAlignment="1" applyProtection="1">
      <alignment vertical="center"/>
    </xf>
    <xf numFmtId="0" fontId="5" fillId="0" borderId="14" xfId="278" applyNumberFormat="1" applyFont="1" applyFill="1" applyBorder="1" applyAlignment="1" applyProtection="1">
      <alignment horizontal="center" vertical="center"/>
    </xf>
    <xf numFmtId="0" fontId="5" fillId="0" borderId="15" xfId="278" applyNumberFormat="1" applyFont="1" applyFill="1" applyBorder="1" applyAlignment="1" applyProtection="1">
      <alignment horizontal="center" vertical="center"/>
    </xf>
    <xf numFmtId="0" fontId="5" fillId="0" borderId="21" xfId="278" applyNumberFormat="1" applyFont="1" applyFill="1" applyBorder="1" applyAlignment="1" applyProtection="1">
      <alignment horizontal="right" vertical="center" indent="1"/>
    </xf>
    <xf numFmtId="178" fontId="5" fillId="0" borderId="18" xfId="4" applyNumberFormat="1" applyFont="1" applyFill="1" applyBorder="1" applyAlignment="1" applyProtection="1">
      <alignment vertical="center"/>
    </xf>
    <xf numFmtId="0" fontId="5" fillId="0" borderId="23" xfId="278" quotePrefix="1" applyNumberFormat="1" applyFont="1" applyFill="1" applyBorder="1" applyAlignment="1" applyProtection="1">
      <alignment horizontal="right" vertical="center" indent="1"/>
    </xf>
    <xf numFmtId="0" fontId="5" fillId="0" borderId="17" xfId="278" applyNumberFormat="1" applyFont="1" applyFill="1" applyBorder="1" applyAlignment="1" applyProtection="1">
      <alignment vertical="center"/>
    </xf>
    <xf numFmtId="0" fontId="5" fillId="0" borderId="17" xfId="278" applyNumberFormat="1" applyFont="1" applyFill="1" applyBorder="1" applyAlignment="1" applyProtection="1">
      <alignment horizontal="right" vertical="center"/>
    </xf>
    <xf numFmtId="0" fontId="3" fillId="0" borderId="0" xfId="269" applyNumberFormat="1" applyFill="1"/>
    <xf numFmtId="0" fontId="5" fillId="0" borderId="0" xfId="279" applyNumberFormat="1" applyFont="1" applyFill="1" applyBorder="1" applyAlignment="1" applyProtection="1">
      <alignment horizontal="right"/>
    </xf>
    <xf numFmtId="0" fontId="5" fillId="0" borderId="22" xfId="279" applyNumberFormat="1" applyFont="1" applyFill="1" applyBorder="1" applyAlignment="1" applyProtection="1">
      <alignment horizontal="center" vertical="center"/>
    </xf>
    <xf numFmtId="0" fontId="5" fillId="0" borderId="19" xfId="279" applyNumberFormat="1" applyFont="1" applyFill="1" applyBorder="1" applyAlignment="1" applyProtection="1">
      <alignment horizontal="center" vertical="center"/>
    </xf>
    <xf numFmtId="0" fontId="5" fillId="0" borderId="17" xfId="279" quotePrefix="1" applyNumberFormat="1" applyFont="1" applyFill="1" applyBorder="1" applyAlignment="1" applyProtection="1">
      <alignment horizontal="right" vertical="center" indent="1"/>
    </xf>
    <xf numFmtId="0" fontId="5" fillId="0" borderId="0" xfId="279" quotePrefix="1" applyNumberFormat="1" applyFont="1" applyFill="1" applyBorder="1" applyAlignment="1" applyProtection="1">
      <alignment horizontal="right" vertical="center" indent="1"/>
    </xf>
    <xf numFmtId="0" fontId="5" fillId="0" borderId="22" xfId="279" applyNumberFormat="1" applyFont="1" applyFill="1" applyBorder="1" applyAlignment="1" applyProtection="1">
      <alignment vertical="center"/>
    </xf>
    <xf numFmtId="0" fontId="5" fillId="0" borderId="15" xfId="27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Fill="1" applyAlignment="1" applyProtection="1">
      <alignment vertical="center"/>
    </xf>
    <xf numFmtId="0" fontId="40" fillId="0" borderId="0" xfId="279" applyNumberFormat="1" applyFont="1" applyFill="1" applyAlignment="1" applyProtection="1">
      <alignment vertical="center"/>
    </xf>
    <xf numFmtId="0" fontId="5" fillId="0" borderId="0" xfId="279" applyNumberFormat="1" applyFont="1" applyFill="1" applyAlignment="1" applyProtection="1">
      <alignment vertical="center"/>
    </xf>
    <xf numFmtId="0" fontId="5" fillId="0" borderId="19" xfId="279" applyNumberFormat="1" applyFont="1" applyFill="1" applyBorder="1" applyAlignment="1" applyProtection="1">
      <alignment horizontal="left" vertical="center" indent="1"/>
    </xf>
    <xf numFmtId="0" fontId="5" fillId="0" borderId="19" xfId="279" applyNumberFormat="1" applyFont="1" applyFill="1" applyBorder="1" applyAlignment="1" applyProtection="1">
      <alignment vertical="center"/>
    </xf>
    <xf numFmtId="0" fontId="5" fillId="0" borderId="21" xfId="279" applyNumberFormat="1" applyFont="1" applyFill="1" applyBorder="1" applyAlignment="1" applyProtection="1">
      <alignment horizontal="center" vertical="center"/>
    </xf>
    <xf numFmtId="178" fontId="40" fillId="0" borderId="18" xfId="4" applyNumberFormat="1" applyFont="1" applyFill="1" applyBorder="1" applyAlignment="1" applyProtection="1">
      <alignment horizontal="right" vertical="center"/>
    </xf>
    <xf numFmtId="178" fontId="42" fillId="0" borderId="0" xfId="4" quotePrefix="1" applyNumberFormat="1" applyFont="1" applyFill="1" applyBorder="1" applyAlignment="1" applyProtection="1">
      <alignment horizontal="right" vertical="center"/>
    </xf>
    <xf numFmtId="0" fontId="5" fillId="0" borderId="17" xfId="279" applyNumberFormat="1" applyFont="1" applyFill="1" applyBorder="1" applyAlignment="1" applyProtection="1">
      <alignment vertical="center"/>
    </xf>
    <xf numFmtId="0" fontId="5" fillId="0" borderId="17" xfId="279" applyNumberFormat="1" applyFont="1" applyFill="1" applyBorder="1" applyAlignment="1" applyProtection="1">
      <alignment horizontal="right" vertical="center"/>
    </xf>
    <xf numFmtId="178" fontId="5" fillId="0" borderId="19" xfId="4" quotePrefix="1" applyNumberFormat="1" applyFont="1" applyFill="1" applyBorder="1" applyAlignment="1" applyProtection="1">
      <alignment horizontal="right" vertical="center"/>
    </xf>
    <xf numFmtId="0" fontId="3" fillId="0" borderId="17" xfId="269" applyNumberFormat="1" applyFill="1" applyBorder="1" applyAlignment="1">
      <alignment vertical="center" wrapText="1"/>
    </xf>
    <xf numFmtId="0" fontId="5" fillId="0" borderId="0" xfId="279" applyNumberFormat="1" applyFont="1" applyFill="1" applyBorder="1" applyAlignment="1" applyProtection="1">
      <alignment horizontal="right" vertical="center"/>
    </xf>
    <xf numFmtId="0" fontId="57" fillId="0" borderId="14" xfId="269" applyNumberFormat="1" applyFont="1" applyFill="1" applyBorder="1" applyAlignment="1" applyProtection="1">
      <alignment horizontal="center" vertical="center" shrinkToFit="1"/>
    </xf>
    <xf numFmtId="0" fontId="6" fillId="0" borderId="14" xfId="269" applyNumberFormat="1" applyFont="1" applyFill="1" applyBorder="1" applyAlignment="1" applyProtection="1">
      <alignment horizontal="center" vertical="center" shrinkToFit="1"/>
    </xf>
    <xf numFmtId="0" fontId="6" fillId="0" borderId="1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right" vertical="center" indent="1"/>
    </xf>
    <xf numFmtId="178" fontId="40" fillId="0" borderId="0" xfId="269" applyNumberFormat="1" applyFont="1" applyFill="1" applyBorder="1" applyAlignment="1" applyProtection="1">
      <alignment vertical="center"/>
    </xf>
    <xf numFmtId="178" fontId="5" fillId="0" borderId="0" xfId="269" applyNumberFormat="1" applyFont="1" applyFill="1" applyBorder="1" applyAlignment="1" applyProtection="1">
      <alignment vertical="center"/>
    </xf>
    <xf numFmtId="178" fontId="42" fillId="0" borderId="0" xfId="269" applyNumberFormat="1" applyFont="1" applyFill="1" applyBorder="1" applyAlignment="1" applyProtection="1">
      <alignment vertical="center"/>
    </xf>
    <xf numFmtId="0" fontId="5" fillId="0" borderId="17" xfId="269" applyNumberFormat="1" applyFont="1" applyFill="1" applyBorder="1" applyProtection="1"/>
    <xf numFmtId="0" fontId="5" fillId="0" borderId="0" xfId="269" applyNumberFormat="1" applyFont="1" applyFill="1" applyBorder="1" applyProtection="1"/>
    <xf numFmtId="0" fontId="5" fillId="0" borderId="0" xfId="269" applyNumberFormat="1" applyFont="1" applyFill="1" applyBorder="1" applyAlignment="1" applyProtection="1">
      <alignment horizontal="left"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21" xfId="269" applyNumberFormat="1" applyFont="1" applyFill="1" applyBorder="1" applyAlignment="1" applyProtection="1">
      <alignment horizontal="right" vertical="center" indent="1"/>
    </xf>
    <xf numFmtId="178" fontId="40" fillId="0" borderId="18" xfId="8" quotePrefix="1" applyNumberFormat="1" applyFont="1" applyFill="1" applyBorder="1" applyAlignment="1" applyProtection="1">
      <alignment vertical="center"/>
    </xf>
    <xf numFmtId="178" fontId="5" fillId="0" borderId="0" xfId="8" quotePrefix="1" applyNumberFormat="1" applyFont="1" applyFill="1" applyBorder="1" applyAlignment="1" applyProtection="1">
      <alignment vertical="center"/>
    </xf>
    <xf numFmtId="0" fontId="5" fillId="0" borderId="23" xfId="269" quotePrefix="1" applyNumberFormat="1" applyFont="1" applyFill="1" applyBorder="1" applyAlignment="1" applyProtection="1">
      <alignment horizontal="right" vertical="center" indent="1"/>
    </xf>
    <xf numFmtId="0" fontId="5" fillId="0" borderId="0" xfId="269" applyNumberFormat="1" applyFont="1" applyFill="1" applyAlignment="1" applyProtection="1">
      <alignment horizontal="left" vertical="center"/>
    </xf>
    <xf numFmtId="0" fontId="58" fillId="0" borderId="0" xfId="269" applyNumberFormat="1" applyFont="1" applyFill="1" applyAlignment="1" applyProtection="1">
      <alignment vertical="center"/>
    </xf>
    <xf numFmtId="0" fontId="40" fillId="0" borderId="1" xfId="269" applyNumberFormat="1" applyFont="1" applyFill="1" applyBorder="1" applyAlignment="1" applyProtection="1">
      <alignment horizontal="center" vertical="center"/>
    </xf>
    <xf numFmtId="0" fontId="5" fillId="0" borderId="21" xfId="269" quotePrefix="1" applyNumberFormat="1" applyFont="1" applyFill="1" applyBorder="1" applyAlignment="1" applyProtection="1">
      <alignment horizontal="right" vertical="center" indent="1"/>
    </xf>
    <xf numFmtId="178" fontId="40" fillId="0" borderId="0" xfId="280" applyNumberFormat="1" applyFont="1" applyFill="1" applyBorder="1" applyAlignment="1" applyProtection="1">
      <alignment vertical="center"/>
    </xf>
    <xf numFmtId="0" fontId="40" fillId="0" borderId="0" xfId="269" applyNumberFormat="1" applyFont="1" applyFill="1" applyAlignment="1">
      <alignment vertical="center"/>
    </xf>
    <xf numFmtId="178" fontId="40" fillId="0" borderId="0" xfId="8" quotePrefix="1" applyNumberFormat="1" applyFont="1" applyFill="1" applyBorder="1" applyAlignment="1" applyProtection="1">
      <alignment vertical="center"/>
    </xf>
    <xf numFmtId="0" fontId="59" fillId="0" borderId="0" xfId="269" applyNumberFormat="1" applyFont="1" applyFill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40" fillId="0" borderId="13" xfId="269" applyNumberFormat="1" applyFont="1" applyFill="1" applyBorder="1" applyAlignment="1" applyProtection="1">
      <alignment horizontal="center" vertical="center" wrapText="1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0" fontId="40" fillId="0" borderId="13" xfId="269" applyNumberFormat="1" applyFont="1" applyFill="1" applyBorder="1" applyAlignment="1" applyProtection="1">
      <alignment horizontal="center" vertical="center"/>
    </xf>
    <xf numFmtId="0" fontId="5" fillId="0" borderId="22" xfId="269" quotePrefix="1" applyNumberFormat="1" applyFont="1" applyFill="1" applyBorder="1" applyAlignment="1" applyProtection="1">
      <alignment horizontal="right" vertical="center" indent="1"/>
    </xf>
    <xf numFmtId="178" fontId="40" fillId="0" borderId="20" xfId="2" applyNumberFormat="1" applyFont="1" applyFill="1" applyBorder="1" applyAlignment="1" applyProtection="1">
      <alignment vertical="center"/>
    </xf>
    <xf numFmtId="178" fontId="5" fillId="0" borderId="19" xfId="2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horizontal="centerContinuous" vertical="center"/>
    </xf>
    <xf numFmtId="0" fontId="5" fillId="0" borderId="22" xfId="269" applyNumberFormat="1" applyFont="1" applyFill="1" applyBorder="1" applyAlignment="1" applyProtection="1">
      <alignment horizontal="centerContinuous" vertical="center"/>
    </xf>
    <xf numFmtId="0" fontId="5" fillId="0" borderId="22" xfId="269" applyNumberFormat="1" applyFont="1" applyFill="1" applyBorder="1" applyAlignment="1" applyProtection="1">
      <alignment horizontal="center" vertical="center" wrapText="1"/>
    </xf>
    <xf numFmtId="0" fontId="5" fillId="0" borderId="19" xfId="269" applyNumberFormat="1" applyFont="1" applyFill="1" applyBorder="1" applyAlignment="1" applyProtection="1">
      <alignment horizontal="center" vertical="center" wrapText="1"/>
    </xf>
    <xf numFmtId="0" fontId="59" fillId="0" borderId="0" xfId="269" applyNumberFormat="1" applyFont="1" applyFill="1" applyAlignment="1" applyProtection="1">
      <alignment vertical="center"/>
    </xf>
    <xf numFmtId="0" fontId="42" fillId="0" borderId="17" xfId="269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horizontal="center" vertical="center" wrapText="1"/>
    </xf>
    <xf numFmtId="0" fontId="6" fillId="0" borderId="13" xfId="269" applyNumberFormat="1" applyFont="1" applyFill="1" applyBorder="1" applyAlignment="1" applyProtection="1">
      <alignment horizontal="center" vertical="center" wrapText="1"/>
    </xf>
    <xf numFmtId="178" fontId="42" fillId="0" borderId="18" xfId="2" applyNumberFormat="1" applyFont="1" applyFill="1" applyBorder="1" applyAlignment="1" applyProtection="1">
      <alignment vertical="center"/>
    </xf>
    <xf numFmtId="178" fontId="42" fillId="0" borderId="20" xfId="2" applyNumberFormat="1" applyFont="1" applyFill="1" applyBorder="1" applyAlignment="1" applyProtection="1">
      <alignment vertical="center"/>
    </xf>
    <xf numFmtId="178" fontId="42" fillId="0" borderId="19" xfId="2" applyNumberFormat="1" applyFont="1" applyFill="1" applyBorder="1" applyAlignment="1" applyProtection="1">
      <alignment vertical="center"/>
    </xf>
    <xf numFmtId="178" fontId="40" fillId="0" borderId="19" xfId="2" applyNumberFormat="1" applyFont="1" applyFill="1" applyBorder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left" vertical="center" indent="1"/>
    </xf>
    <xf numFmtId="0" fontId="40" fillId="0" borderId="22" xfId="269" applyNumberFormat="1" applyFont="1" applyFill="1" applyBorder="1" applyAlignment="1" applyProtection="1">
      <alignment horizontal="center" vertical="center"/>
    </xf>
    <xf numFmtId="178" fontId="40" fillId="0" borderId="19" xfId="2" applyNumberFormat="1" applyFont="1" applyFill="1" applyBorder="1" applyAlignment="1" applyProtection="1">
      <alignment horizontal="right" vertical="center"/>
    </xf>
    <xf numFmtId="0" fontId="5" fillId="0" borderId="15" xfId="269" applyNumberFormat="1" applyFont="1" applyFill="1" applyBorder="1" applyAlignment="1" applyProtection="1">
      <alignment horizontal="center" vertical="center" wrapText="1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5" fillId="0" borderId="1" xfId="2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178" fontId="42" fillId="0" borderId="0" xfId="2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Fill="1" applyBorder="1" applyAlignment="1" applyProtection="1">
      <alignment horizontal="left" vertical="center" indent="1"/>
    </xf>
    <xf numFmtId="178" fontId="5" fillId="0" borderId="19" xfId="269" applyNumberFormat="1" applyFont="1" applyFill="1" applyBorder="1" applyAlignment="1" applyProtection="1">
      <alignment vertical="center"/>
    </xf>
    <xf numFmtId="0" fontId="5" fillId="0" borderId="21" xfId="269" applyNumberFormat="1" applyFont="1" applyFill="1" applyBorder="1" applyAlignment="1" applyProtection="1">
      <alignment horizontal="left" vertical="center" indent="1"/>
    </xf>
    <xf numFmtId="181" fontId="5" fillId="0" borderId="0" xfId="269" applyNumberFormat="1" applyFont="1" applyFill="1" applyBorder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horizontal="right" vertical="center"/>
    </xf>
    <xf numFmtId="0" fontId="42" fillId="0" borderId="23" xfId="269" applyNumberFormat="1" applyFont="1" applyFill="1" applyBorder="1" applyAlignment="1" applyProtection="1">
      <alignment horizontal="left" vertical="center" indent="1"/>
    </xf>
    <xf numFmtId="178" fontId="5" fillId="0" borderId="0" xfId="269" applyNumberFormat="1" applyFont="1" applyFill="1" applyBorder="1" applyAlignment="1" applyProtection="1">
      <alignment horizontal="right" vertical="center"/>
    </xf>
    <xf numFmtId="181" fontId="5" fillId="0" borderId="0" xfId="269" applyNumberFormat="1" applyFont="1" applyFill="1" applyBorder="1" applyAlignment="1" applyProtection="1">
      <alignment horizontal="right" vertical="center"/>
    </xf>
    <xf numFmtId="0" fontId="40" fillId="0" borderId="23" xfId="269" applyNumberFormat="1" applyFont="1" applyFill="1" applyBorder="1" applyAlignment="1" applyProtection="1">
      <alignment horizontal="center" vertical="center"/>
    </xf>
    <xf numFmtId="178" fontId="40" fillId="0" borderId="0" xfId="2" applyNumberFormat="1" applyFont="1" applyFill="1" applyBorder="1" applyAlignment="1" applyProtection="1">
      <alignment horizontal="right" vertical="center"/>
    </xf>
    <xf numFmtId="181" fontId="40" fillId="0" borderId="0" xfId="2" applyNumberFormat="1" applyFont="1" applyFill="1" applyBorder="1" applyAlignment="1" applyProtection="1">
      <alignment horizontal="right" vertical="center"/>
    </xf>
    <xf numFmtId="0" fontId="3" fillId="0" borderId="17" xfId="269" applyNumberFormat="1" applyFill="1" applyBorder="1" applyAlignment="1">
      <alignment horizontal="left" vertical="top" wrapText="1" indent="1"/>
    </xf>
    <xf numFmtId="0" fontId="40" fillId="0" borderId="0" xfId="269" applyNumberFormat="1" applyFont="1" applyFill="1" applyAlignment="1">
      <alignment horizontal="left" vertical="center"/>
    </xf>
    <xf numFmtId="0" fontId="5" fillId="0" borderId="0" xfId="269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>
      <alignment vertical="center"/>
    </xf>
    <xf numFmtId="0" fontId="5" fillId="0" borderId="23" xfId="2" quotePrefix="1" applyNumberFormat="1" applyFont="1" applyFill="1" applyBorder="1" applyAlignment="1" applyProtection="1">
      <alignment horizontal="right" vertical="center" indent="1"/>
    </xf>
    <xf numFmtId="0" fontId="5" fillId="0" borderId="22" xfId="2" quotePrefix="1" applyNumberFormat="1" applyFont="1" applyFill="1" applyBorder="1" applyAlignment="1" applyProtection="1">
      <alignment horizontal="right" vertical="center" indent="1"/>
    </xf>
    <xf numFmtId="178" fontId="5" fillId="0" borderId="19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17" xfId="269" applyNumberFormat="1" applyFont="1" applyFill="1" applyBorder="1" applyAlignment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0" fontId="5" fillId="0" borderId="19" xfId="281" applyNumberFormat="1" applyFont="1" applyFill="1" applyBorder="1" applyAlignment="1">
      <alignment horizontal="left" vertical="center" indent="1"/>
    </xf>
    <xf numFmtId="0" fontId="5" fillId="0" borderId="0" xfId="8" applyNumberFormat="1" applyFont="1" applyFill="1" applyBorder="1" applyAlignment="1">
      <alignment horizontal="center" vertical="center" wrapText="1"/>
    </xf>
    <xf numFmtId="0" fontId="5" fillId="0" borderId="19" xfId="281" applyNumberFormat="1" applyFont="1" applyFill="1" applyBorder="1" applyAlignment="1">
      <alignment horizontal="right"/>
    </xf>
    <xf numFmtId="0" fontId="5" fillId="0" borderId="13" xfId="281" applyNumberFormat="1" applyFont="1" applyFill="1" applyBorder="1" applyAlignment="1">
      <alignment horizontal="center" vertical="center"/>
    </xf>
    <xf numFmtId="0" fontId="5" fillId="0" borderId="14" xfId="281" applyNumberFormat="1" applyFont="1" applyFill="1" applyBorder="1" applyAlignment="1">
      <alignment horizontal="center" vertical="center"/>
    </xf>
    <xf numFmtId="0" fontId="5" fillId="0" borderId="19" xfId="281" applyNumberFormat="1" applyFont="1" applyFill="1" applyBorder="1" applyAlignment="1">
      <alignment horizontal="center" vertical="center"/>
    </xf>
    <xf numFmtId="0" fontId="5" fillId="0" borderId="21" xfId="269" quotePrefix="1" applyNumberFormat="1" applyFont="1" applyFill="1" applyBorder="1" applyAlignment="1" applyProtection="1">
      <alignment horizontal="left" vertical="center" indent="1"/>
    </xf>
    <xf numFmtId="178" fontId="5" fillId="0" borderId="0" xfId="8" applyNumberFormat="1" applyFont="1" applyFill="1" applyBorder="1" applyAlignment="1">
      <alignment vertical="center"/>
    </xf>
    <xf numFmtId="0" fontId="5" fillId="0" borderId="23" xfId="269" quotePrefix="1" applyNumberFormat="1" applyFont="1" applyFill="1" applyBorder="1" applyAlignment="1" applyProtection="1">
      <alignment horizontal="left" vertical="center" indent="1"/>
    </xf>
    <xf numFmtId="0" fontId="5" fillId="0" borderId="22" xfId="269" quotePrefix="1" applyNumberFormat="1" applyFont="1" applyFill="1" applyBorder="1" applyAlignment="1" applyProtection="1">
      <alignment horizontal="left" vertical="center" indent="1"/>
    </xf>
    <xf numFmtId="181" fontId="5" fillId="0" borderId="19" xfId="8" applyNumberFormat="1" applyFont="1" applyFill="1" applyBorder="1" applyAlignment="1">
      <alignment vertical="center"/>
    </xf>
    <xf numFmtId="0" fontId="5" fillId="0" borderId="17" xfId="269" applyNumberFormat="1" applyFont="1" applyFill="1" applyBorder="1" applyAlignment="1" applyProtection="1">
      <alignment horizontal="left" vertical="center"/>
    </xf>
    <xf numFmtId="0" fontId="5" fillId="0" borderId="0" xfId="281" applyNumberFormat="1" applyFont="1" applyFill="1" applyAlignment="1">
      <alignment horizontal="right" vertical="center"/>
    </xf>
    <xf numFmtId="178" fontId="5" fillId="0" borderId="0" xfId="8" quotePrefix="1" applyNumberFormat="1" applyFont="1" applyFill="1" applyBorder="1" applyAlignment="1">
      <alignment horizontal="right" vertical="center"/>
    </xf>
    <xf numFmtId="178" fontId="5" fillId="0" borderId="0" xfId="8" applyNumberFormat="1" applyFont="1" applyFill="1" applyBorder="1" applyAlignment="1">
      <alignment horizontal="right" vertical="center"/>
    </xf>
    <xf numFmtId="181" fontId="5" fillId="0" borderId="19" xfId="8" applyNumberFormat="1" applyFont="1" applyFill="1" applyBorder="1" applyAlignment="1">
      <alignment horizontal="right" vertical="center"/>
    </xf>
    <xf numFmtId="0" fontId="5" fillId="0" borderId="19" xfId="281" applyNumberFormat="1" applyFont="1" applyFill="1" applyBorder="1" applyAlignment="1">
      <alignment horizontal="left" vertical="center"/>
    </xf>
    <xf numFmtId="178" fontId="5" fillId="0" borderId="19" xfId="8" applyNumberFormat="1" applyFont="1" applyFill="1" applyBorder="1" applyAlignment="1">
      <alignment vertical="center"/>
    </xf>
    <xf numFmtId="0" fontId="3" fillId="0" borderId="0" xfId="269" applyNumberFormat="1" applyFont="1" applyFill="1"/>
    <xf numFmtId="0" fontId="5" fillId="0" borderId="13" xfId="269" quotePrefix="1" applyNumberFormat="1" applyFont="1" applyFill="1" applyBorder="1" applyAlignment="1" applyProtection="1">
      <alignment horizontal="left" vertical="center" indent="1"/>
    </xf>
    <xf numFmtId="178" fontId="5" fillId="0" borderId="15" xfId="8" applyNumberFormat="1" applyFont="1" applyFill="1" applyBorder="1" applyAlignment="1">
      <alignment vertical="center"/>
    </xf>
    <xf numFmtId="178" fontId="5" fillId="0" borderId="1" xfId="8" applyNumberFormat="1" applyFont="1" applyFill="1" applyBorder="1" applyAlignment="1">
      <alignment vertical="center"/>
    </xf>
    <xf numFmtId="0" fontId="19" fillId="0" borderId="17" xfId="269" applyNumberFormat="1" applyFont="1" applyFill="1" applyBorder="1" applyAlignment="1">
      <alignment shrinkToFit="1"/>
    </xf>
    <xf numFmtId="0" fontId="40" fillId="0" borderId="0" xfId="281" applyNumberFormat="1" applyFont="1" applyFill="1" applyAlignment="1">
      <alignment vertical="center"/>
    </xf>
    <xf numFmtId="0" fontId="5" fillId="0" borderId="0" xfId="281" applyNumberFormat="1" applyFont="1" applyFill="1" applyAlignment="1">
      <alignment vertical="center"/>
    </xf>
    <xf numFmtId="0" fontId="5" fillId="0" borderId="0" xfId="281" applyNumberFormat="1" applyFont="1" applyFill="1" applyAlignment="1">
      <alignment horizontal="right"/>
    </xf>
    <xf numFmtId="0" fontId="5" fillId="0" borderId="15" xfId="281" applyNumberFormat="1" applyFont="1" applyFill="1" applyBorder="1" applyAlignment="1">
      <alignment horizontal="center" vertical="center"/>
    </xf>
    <xf numFmtId="0" fontId="5" fillId="0" borderId="21" xfId="281" applyNumberFormat="1" applyFont="1" applyFill="1" applyBorder="1" applyAlignment="1">
      <alignment horizontal="left" vertical="center" indent="1"/>
    </xf>
    <xf numFmtId="0" fontId="5" fillId="0" borderId="23" xfId="281" applyNumberFormat="1" applyFont="1" applyFill="1" applyBorder="1" applyAlignment="1">
      <alignment horizontal="left" vertical="center" indent="1"/>
    </xf>
    <xf numFmtId="178" fontId="5" fillId="0" borderId="0" xfId="281" applyNumberFormat="1" applyFont="1" applyFill="1" applyAlignment="1">
      <alignment vertical="center"/>
    </xf>
    <xf numFmtId="0" fontId="40" fillId="0" borderId="22" xfId="281" applyNumberFormat="1" applyFont="1" applyFill="1" applyBorder="1" applyAlignment="1">
      <alignment horizontal="center" vertical="center"/>
    </xf>
    <xf numFmtId="178" fontId="40" fillId="0" borderId="19" xfId="8" applyNumberFormat="1" applyFont="1" applyFill="1" applyBorder="1" applyAlignment="1">
      <alignment vertical="center"/>
    </xf>
    <xf numFmtId="178" fontId="40" fillId="0" borderId="19" xfId="281" applyNumberFormat="1" applyFont="1" applyFill="1" applyBorder="1" applyAlignment="1">
      <alignment vertical="center"/>
    </xf>
    <xf numFmtId="178" fontId="5" fillId="0" borderId="0" xfId="281" applyNumberFormat="1" applyFont="1" applyFill="1" applyBorder="1" applyAlignment="1">
      <alignment horizontal="right" vertical="center"/>
    </xf>
    <xf numFmtId="0" fontId="5" fillId="0" borderId="0" xfId="281" applyNumberFormat="1" applyFont="1" applyFill="1" applyAlignment="1">
      <alignment horizontal="left" vertical="center" indent="1"/>
    </xf>
    <xf numFmtId="0" fontId="6" fillId="0" borderId="23" xfId="281" applyNumberFormat="1" applyFont="1" applyFill="1" applyBorder="1" applyAlignment="1">
      <alignment horizontal="left" vertical="center" indent="1"/>
    </xf>
    <xf numFmtId="178" fontId="5" fillId="0" borderId="0" xfId="281" applyNumberFormat="1" applyFont="1" applyFill="1" applyBorder="1" applyAlignment="1">
      <alignment vertical="center"/>
    </xf>
    <xf numFmtId="0" fontId="5" fillId="0" borderId="0" xfId="281" applyNumberFormat="1" applyFont="1" applyFill="1" applyBorder="1" applyAlignment="1">
      <alignment vertical="center"/>
    </xf>
    <xf numFmtId="0" fontId="5" fillId="0" borderId="0" xfId="281" applyNumberFormat="1" applyFont="1" applyFill="1" applyBorder="1" applyAlignment="1">
      <alignment horizontal="right" vertical="center"/>
    </xf>
    <xf numFmtId="38" fontId="5" fillId="0" borderId="0" xfId="282" applyFont="1" applyFill="1" applyAlignment="1">
      <alignment vertical="center"/>
    </xf>
    <xf numFmtId="0" fontId="5" fillId="0" borderId="0" xfId="281" applyNumberFormat="1" applyFont="1" applyFill="1" applyAlignment="1">
      <alignment vertical="center" wrapText="1"/>
    </xf>
    <xf numFmtId="38" fontId="5" fillId="0" borderId="0" xfId="281" applyNumberFormat="1" applyFont="1" applyFill="1" applyAlignment="1">
      <alignment vertical="center"/>
    </xf>
    <xf numFmtId="178" fontId="5" fillId="0" borderId="0" xfId="8" applyNumberFormat="1" applyFont="1" applyFill="1" applyAlignment="1">
      <alignment vertical="center"/>
    </xf>
    <xf numFmtId="0" fontId="5" fillId="0" borderId="22" xfId="281" applyNumberFormat="1" applyFont="1" applyFill="1" applyBorder="1" applyAlignment="1">
      <alignment horizontal="left" vertical="center" indent="1"/>
    </xf>
    <xf numFmtId="0" fontId="5" fillId="0" borderId="17" xfId="8" applyNumberFormat="1" applyFont="1" applyFill="1" applyBorder="1" applyAlignment="1">
      <alignment vertical="center"/>
    </xf>
    <xf numFmtId="0" fontId="43" fillId="0" borderId="22" xfId="281" applyNumberFormat="1" applyFont="1" applyFill="1" applyBorder="1" applyAlignment="1">
      <alignment horizontal="center" vertical="center"/>
    </xf>
    <xf numFmtId="178" fontId="43" fillId="0" borderId="19" xfId="281" applyNumberFormat="1" applyFont="1" applyFill="1" applyBorder="1" applyAlignment="1">
      <alignment vertical="center"/>
    </xf>
    <xf numFmtId="0" fontId="40" fillId="0" borderId="0" xfId="283" applyNumberFormat="1" applyFont="1" applyFill="1" applyBorder="1" applyAlignment="1">
      <alignment vertical="center"/>
    </xf>
    <xf numFmtId="0" fontId="5" fillId="0" borderId="0" xfId="283" applyNumberFormat="1" applyFont="1" applyFill="1" applyAlignment="1">
      <alignment vertical="center"/>
    </xf>
    <xf numFmtId="0" fontId="5" fillId="0" borderId="0" xfId="283" applyNumberFormat="1" applyFont="1" applyFill="1" applyBorder="1" applyAlignment="1">
      <alignment vertical="center"/>
    </xf>
    <xf numFmtId="0" fontId="5" fillId="0" borderId="0" xfId="283" applyNumberFormat="1" applyFont="1" applyFill="1" applyAlignment="1">
      <alignment horizontal="right" vertical="center"/>
    </xf>
    <xf numFmtId="0" fontId="5" fillId="0" borderId="0" xfId="283" applyNumberFormat="1" applyFont="1" applyFill="1" applyAlignment="1">
      <alignment horizontal="right"/>
    </xf>
    <xf numFmtId="0" fontId="5" fillId="0" borderId="14" xfId="283" applyNumberFormat="1" applyFont="1" applyFill="1" applyBorder="1" applyAlignment="1">
      <alignment horizontal="center" vertical="center"/>
    </xf>
    <xf numFmtId="0" fontId="5" fillId="0" borderId="15" xfId="283" applyNumberFormat="1" applyFont="1" applyFill="1" applyBorder="1" applyAlignment="1">
      <alignment horizontal="center" vertical="center"/>
    </xf>
    <xf numFmtId="0" fontId="5" fillId="0" borderId="34" xfId="283" applyNumberFormat="1" applyFont="1" applyFill="1" applyBorder="1" applyAlignment="1">
      <alignment horizontal="distributed" vertical="center" indent="1"/>
    </xf>
    <xf numFmtId="0" fontId="5" fillId="0" borderId="26" xfId="283" applyNumberFormat="1" applyFont="1" applyFill="1" applyBorder="1" applyAlignment="1">
      <alignment horizontal="distributed" vertical="center" indent="1"/>
    </xf>
    <xf numFmtId="178" fontId="5" fillId="0" borderId="28" xfId="8" applyNumberFormat="1" applyFont="1" applyFill="1" applyBorder="1" applyAlignment="1">
      <alignment vertical="center"/>
    </xf>
    <xf numFmtId="178" fontId="5" fillId="0" borderId="0" xfId="283" applyNumberFormat="1" applyFont="1" applyFill="1" applyAlignment="1">
      <alignment vertical="center"/>
    </xf>
    <xf numFmtId="0" fontId="5" fillId="0" borderId="37" xfId="283" applyNumberFormat="1" applyFont="1" applyFill="1" applyBorder="1" applyAlignment="1">
      <alignment horizontal="distributed" vertical="center" indent="1"/>
    </xf>
    <xf numFmtId="178" fontId="5" fillId="0" borderId="25" xfId="8" applyNumberFormat="1" applyFont="1" applyFill="1" applyBorder="1" applyAlignment="1">
      <alignment vertical="center"/>
    </xf>
    <xf numFmtId="0" fontId="5" fillId="0" borderId="39" xfId="283" applyNumberFormat="1" applyFont="1" applyFill="1" applyBorder="1" applyAlignment="1">
      <alignment horizontal="distributed" vertical="center" indent="1"/>
    </xf>
    <xf numFmtId="178" fontId="5" fillId="0" borderId="25" xfId="8" quotePrefix="1" applyNumberFormat="1" applyFont="1" applyFill="1" applyBorder="1" applyAlignment="1">
      <alignment horizontal="right" vertical="center"/>
    </xf>
    <xf numFmtId="178" fontId="5" fillId="0" borderId="25" xfId="8" applyNumberFormat="1" applyFont="1" applyFill="1" applyBorder="1" applyAlignment="1">
      <alignment horizontal="right" vertical="center"/>
    </xf>
    <xf numFmtId="178" fontId="5" fillId="0" borderId="28" xfId="8" applyNumberFormat="1" applyFont="1" applyFill="1" applyBorder="1" applyAlignment="1">
      <alignment horizontal="right" vertical="center"/>
    </xf>
    <xf numFmtId="178" fontId="43" fillId="0" borderId="40" xfId="8" applyNumberFormat="1" applyFont="1" applyFill="1" applyBorder="1" applyAlignment="1">
      <alignment vertical="center"/>
    </xf>
    <xf numFmtId="0" fontId="40" fillId="0" borderId="0" xfId="283" applyNumberFormat="1" applyFont="1" applyFill="1" applyAlignment="1">
      <alignment vertical="center"/>
    </xf>
    <xf numFmtId="0" fontId="5" fillId="0" borderId="1" xfId="283" applyNumberFormat="1" applyFont="1" applyFill="1" applyBorder="1" applyAlignment="1">
      <alignment horizontal="center" vertical="center"/>
    </xf>
    <xf numFmtId="0" fontId="5" fillId="0" borderId="21" xfId="283" applyNumberFormat="1" applyFont="1" applyFill="1" applyBorder="1" applyAlignment="1">
      <alignment horizontal="left" vertical="center" indent="1"/>
    </xf>
    <xf numFmtId="179" fontId="5" fillId="0" borderId="0" xfId="8" applyNumberFormat="1" applyFont="1" applyFill="1" applyAlignment="1">
      <alignment vertical="center"/>
    </xf>
    <xf numFmtId="0" fontId="5" fillId="0" borderId="23" xfId="283" applyNumberFormat="1" applyFont="1" applyFill="1" applyBorder="1" applyAlignment="1">
      <alignment horizontal="left" vertical="center" indent="1"/>
    </xf>
    <xf numFmtId="179" fontId="5" fillId="0" borderId="0" xfId="283" applyNumberFormat="1" applyFont="1" applyFill="1" applyAlignment="1">
      <alignment vertical="center"/>
    </xf>
    <xf numFmtId="0" fontId="5" fillId="0" borderId="22" xfId="283" applyNumberFormat="1" applyFont="1" applyFill="1" applyBorder="1" applyAlignment="1">
      <alignment horizontal="left" vertical="center" indent="1"/>
    </xf>
    <xf numFmtId="179" fontId="5" fillId="0" borderId="19" xfId="8" applyNumberFormat="1" applyFont="1" applyFill="1" applyBorder="1" applyAlignment="1">
      <alignment vertical="center"/>
    </xf>
    <xf numFmtId="0" fontId="5" fillId="0" borderId="0" xfId="283" applyNumberFormat="1" applyFont="1" applyFill="1" applyBorder="1" applyAlignment="1">
      <alignment horizontal="right" vertical="center"/>
    </xf>
    <xf numFmtId="178" fontId="5" fillId="0" borderId="0" xfId="283" applyNumberFormat="1" applyFont="1" applyFill="1" applyBorder="1" applyAlignment="1">
      <alignment vertical="center"/>
    </xf>
    <xf numFmtId="0" fontId="5" fillId="0" borderId="23" xfId="283" applyNumberFormat="1" applyFont="1" applyFill="1" applyBorder="1" applyAlignment="1">
      <alignment horizontal="left" vertical="center" wrapText="1" indent="1"/>
    </xf>
    <xf numFmtId="0" fontId="5" fillId="0" borderId="22" xfId="283" applyNumberFormat="1" applyFont="1" applyFill="1" applyBorder="1" applyAlignment="1">
      <alignment horizontal="left" vertical="center" wrapText="1" indent="1"/>
    </xf>
    <xf numFmtId="178" fontId="5" fillId="0" borderId="19" xfId="283" applyNumberFormat="1" applyFont="1" applyFill="1" applyBorder="1" applyAlignment="1">
      <alignment vertical="center"/>
    </xf>
    <xf numFmtId="0" fontId="40" fillId="0" borderId="0" xfId="284" applyNumberFormat="1" applyFont="1" applyFill="1" applyAlignment="1">
      <alignment vertical="center"/>
    </xf>
    <xf numFmtId="0" fontId="5" fillId="0" borderId="0" xfId="284" applyNumberFormat="1" applyFont="1" applyFill="1" applyAlignment="1">
      <alignment vertical="center"/>
    </xf>
    <xf numFmtId="0" fontId="5" fillId="0" borderId="0" xfId="284" applyNumberFormat="1" applyFont="1" applyFill="1" applyAlignment="1">
      <alignment horizontal="right" vertical="center"/>
    </xf>
    <xf numFmtId="0" fontId="5" fillId="0" borderId="0" xfId="284" applyNumberFormat="1" applyFont="1" applyFill="1" applyAlignment="1">
      <alignment horizontal="right"/>
    </xf>
    <xf numFmtId="0" fontId="5" fillId="0" borderId="13" xfId="284" applyNumberFormat="1" applyFont="1" applyFill="1" applyBorder="1" applyAlignment="1">
      <alignment horizontal="center" vertical="center"/>
    </xf>
    <xf numFmtId="0" fontId="5" fillId="0" borderId="15" xfId="284" applyNumberFormat="1" applyFont="1" applyFill="1" applyBorder="1" applyAlignment="1">
      <alignment horizontal="center" vertical="center"/>
    </xf>
    <xf numFmtId="0" fontId="5" fillId="0" borderId="21" xfId="284" applyNumberFormat="1" applyFont="1" applyFill="1" applyBorder="1" applyAlignment="1">
      <alignment horizontal="left" vertical="center" indent="1"/>
    </xf>
    <xf numFmtId="181" fontId="42" fillId="0" borderId="0" xfId="284" applyNumberFormat="1" applyFont="1" applyFill="1" applyAlignment="1">
      <alignment horizontal="right" vertical="center"/>
    </xf>
    <xf numFmtId="0" fontId="5" fillId="0" borderId="23" xfId="284" applyNumberFormat="1" applyFont="1" applyFill="1" applyBorder="1" applyAlignment="1">
      <alignment horizontal="left" vertical="center" indent="1"/>
    </xf>
    <xf numFmtId="181" fontId="42" fillId="0" borderId="0" xfId="284" applyNumberFormat="1" applyFont="1" applyFill="1" applyBorder="1" applyAlignment="1">
      <alignment horizontal="right" vertical="center"/>
    </xf>
    <xf numFmtId="181" fontId="42" fillId="0" borderId="0" xfId="284" quotePrefix="1" applyNumberFormat="1" applyFont="1" applyFill="1" applyBorder="1" applyAlignment="1">
      <alignment horizontal="right" vertical="center"/>
    </xf>
    <xf numFmtId="0" fontId="42" fillId="0" borderId="23" xfId="284" applyNumberFormat="1" applyFont="1" applyFill="1" applyBorder="1" applyAlignment="1">
      <alignment horizontal="left" vertical="center" indent="1"/>
    </xf>
    <xf numFmtId="0" fontId="5" fillId="0" borderId="22" xfId="284" applyNumberFormat="1" applyFont="1" applyFill="1" applyBorder="1" applyAlignment="1">
      <alignment horizontal="left" vertical="center" indent="1"/>
    </xf>
    <xf numFmtId="181" fontId="42" fillId="0" borderId="19" xfId="284" applyNumberFormat="1" applyFont="1" applyFill="1" applyBorder="1" applyAlignment="1">
      <alignment horizontal="right" vertical="center"/>
    </xf>
    <xf numFmtId="0" fontId="5" fillId="0" borderId="0" xfId="284" applyNumberFormat="1" applyFont="1" applyFill="1" applyBorder="1" applyAlignment="1">
      <alignment horizontal="left" vertical="center"/>
    </xf>
    <xf numFmtId="0" fontId="5" fillId="0" borderId="0" xfId="284" applyNumberFormat="1" applyFont="1" applyFill="1" applyBorder="1" applyAlignment="1">
      <alignment vertical="center"/>
    </xf>
    <xf numFmtId="0" fontId="42" fillId="0" borderId="0" xfId="284" applyNumberFormat="1" applyFont="1" applyFill="1" applyAlignment="1">
      <alignment vertical="center"/>
    </xf>
    <xf numFmtId="0" fontId="5" fillId="0" borderId="0" xfId="284" applyNumberFormat="1" applyFont="1" applyFill="1" applyBorder="1" applyAlignment="1">
      <alignment horizontal="right" vertical="center"/>
    </xf>
    <xf numFmtId="0" fontId="60" fillId="0" borderId="0" xfId="285" applyNumberFormat="1" applyFill="1" applyAlignment="1" applyProtection="1">
      <alignment vertical="center"/>
    </xf>
    <xf numFmtId="0" fontId="60" fillId="0" borderId="0" xfId="285">
      <alignment vertical="center"/>
    </xf>
    <xf numFmtId="0" fontId="60" fillId="0" borderId="0" xfId="285" applyNumberFormat="1" applyAlignment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3" fillId="0" borderId="0" xfId="269" applyNumberFormat="1" applyFill="1" applyAlignment="1">
      <alignment vertical="center"/>
    </xf>
    <xf numFmtId="0" fontId="60" fillId="0" borderId="0" xfId="285" applyNumberFormat="1" applyFill="1" applyAlignment="1">
      <alignment vertical="center"/>
    </xf>
    <xf numFmtId="0" fontId="60" fillId="0" borderId="0" xfId="285" applyNumberFormat="1" applyFill="1" applyBorder="1" applyAlignment="1">
      <alignment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right" vertical="center" indent="1"/>
    </xf>
    <xf numFmtId="0" fontId="5" fillId="0" borderId="26" xfId="269" applyNumberFormat="1" applyFont="1" applyBorder="1" applyAlignment="1">
      <alignment horizontal="right" vertical="center" indent="1"/>
    </xf>
    <xf numFmtId="0" fontId="5" fillId="0" borderId="24" xfId="2" quotePrefix="1" applyNumberFormat="1" applyFont="1" applyFill="1" applyBorder="1" applyAlignment="1" applyProtection="1">
      <alignment horizontal="right" vertical="center" indent="1"/>
    </xf>
    <xf numFmtId="0" fontId="5" fillId="0" borderId="26" xfId="2" applyNumberFormat="1" applyFont="1" applyFill="1" applyBorder="1" applyAlignment="1" applyProtection="1">
      <alignment horizontal="right" vertical="center" indent="1"/>
    </xf>
    <xf numFmtId="0" fontId="5" fillId="0" borderId="23" xfId="2" applyNumberFormat="1" applyFont="1" applyFill="1" applyBorder="1" applyAlignment="1" applyProtection="1">
      <alignment horizontal="right" vertical="center" inden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5" fillId="0" borderId="17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horizontal="center" vertical="center" wrapText="1"/>
    </xf>
    <xf numFmtId="0" fontId="5" fillId="0" borderId="19" xfId="2" applyNumberFormat="1" applyFont="1" applyFill="1" applyBorder="1" applyAlignment="1" applyProtection="1">
      <alignment horizontal="center" vertical="center" wrapText="1"/>
    </xf>
    <xf numFmtId="0" fontId="5" fillId="0" borderId="21" xfId="270" applyNumberFormat="1" applyFont="1" applyFill="1" applyBorder="1" applyAlignment="1" applyProtection="1">
      <alignment horizontal="center" vertical="center"/>
    </xf>
    <xf numFmtId="0" fontId="5" fillId="0" borderId="22" xfId="270" applyNumberFormat="1" applyFont="1" applyFill="1" applyBorder="1" applyAlignment="1" applyProtection="1">
      <alignment horizontal="center" vertical="center"/>
    </xf>
    <xf numFmtId="0" fontId="5" fillId="0" borderId="15" xfId="270" applyNumberFormat="1" applyFont="1" applyFill="1" applyBorder="1" applyAlignment="1" applyProtection="1">
      <alignment horizontal="center" vertical="center"/>
    </xf>
    <xf numFmtId="0" fontId="5" fillId="0" borderId="1" xfId="270" applyNumberFormat="1" applyFont="1" applyFill="1" applyBorder="1" applyAlignment="1" applyProtection="1">
      <alignment horizontal="center" vertical="center"/>
    </xf>
    <xf numFmtId="0" fontId="42" fillId="0" borderId="21" xfId="270" applyNumberFormat="1" applyFont="1" applyFill="1" applyBorder="1" applyAlignment="1" applyProtection="1">
      <alignment horizontal="center" vertical="center" wrapText="1"/>
    </xf>
    <xf numFmtId="0" fontId="42" fillId="0" borderId="22" xfId="270" applyNumberFormat="1" applyFont="1" applyFill="1" applyBorder="1" applyAlignment="1" applyProtection="1">
      <alignment horizontal="center" vertical="center" wrapText="1"/>
    </xf>
    <xf numFmtId="0" fontId="42" fillId="0" borderId="30" xfId="270" applyNumberFormat="1" applyFont="1" applyFill="1" applyBorder="1" applyAlignment="1" applyProtection="1">
      <alignment horizontal="center" vertical="center" shrinkToFit="1"/>
    </xf>
    <xf numFmtId="0" fontId="42" fillId="0" borderId="31" xfId="270" applyNumberFormat="1" applyFont="1" applyFill="1" applyBorder="1" applyAlignment="1" applyProtection="1">
      <alignment horizontal="center" vertical="center" shrinkToFit="1"/>
    </xf>
    <xf numFmtId="0" fontId="42" fillId="0" borderId="15" xfId="270" applyNumberFormat="1" applyFont="1" applyFill="1" applyBorder="1" applyAlignment="1" applyProtection="1">
      <alignment horizontal="center" vertical="center" shrinkToFit="1"/>
    </xf>
    <xf numFmtId="0" fontId="42" fillId="0" borderId="1" xfId="270" applyNumberFormat="1" applyFont="1" applyFill="1" applyBorder="1" applyAlignment="1" applyProtection="1">
      <alignment horizontal="center" vertical="center" shrinkToFit="1"/>
    </xf>
    <xf numFmtId="0" fontId="42" fillId="0" borderId="13" xfId="270" applyNumberFormat="1" applyFont="1" applyFill="1" applyBorder="1" applyAlignment="1" applyProtection="1">
      <alignment horizontal="center" vertical="center" shrinkToFit="1"/>
    </xf>
    <xf numFmtId="0" fontId="42" fillId="0" borderId="16" xfId="270" applyNumberFormat="1" applyFont="1" applyFill="1" applyBorder="1" applyAlignment="1" applyProtection="1">
      <alignment horizontal="center" vertical="center"/>
    </xf>
    <xf numFmtId="0" fontId="42" fillId="0" borderId="20" xfId="270" applyNumberFormat="1" applyFont="1" applyFill="1" applyBorder="1" applyAlignment="1" applyProtection="1">
      <alignment horizontal="center" vertical="center"/>
    </xf>
    <xf numFmtId="0" fontId="5" fillId="0" borderId="21" xfId="272" applyNumberFormat="1" applyFont="1" applyFill="1" applyBorder="1" applyAlignment="1" applyProtection="1">
      <alignment horizontal="center" vertical="center"/>
    </xf>
    <xf numFmtId="0" fontId="5" fillId="0" borderId="22" xfId="272" applyNumberFormat="1" applyFont="1" applyFill="1" applyBorder="1" applyAlignment="1" applyProtection="1">
      <alignment horizontal="center" vertical="center"/>
    </xf>
    <xf numFmtId="0" fontId="5" fillId="0" borderId="30" xfId="272" applyNumberFormat="1" applyFont="1" applyFill="1" applyBorder="1" applyAlignment="1" applyProtection="1">
      <alignment horizontal="center" vertical="center" wrapText="1"/>
    </xf>
    <xf numFmtId="0" fontId="5" fillId="0" borderId="31" xfId="272" applyNumberFormat="1" applyFont="1" applyFill="1" applyBorder="1" applyAlignment="1" applyProtection="1">
      <alignment horizontal="center" vertical="center"/>
    </xf>
    <xf numFmtId="0" fontId="5" fillId="0" borderId="16" xfId="272" applyNumberFormat="1" applyFont="1" applyFill="1" applyBorder="1" applyAlignment="1" applyProtection="1">
      <alignment horizontal="center" vertical="center"/>
    </xf>
    <xf numFmtId="0" fontId="5" fillId="0" borderId="20" xfId="272" applyNumberFormat="1" applyFont="1" applyFill="1" applyBorder="1" applyAlignment="1" applyProtection="1">
      <alignment horizontal="center" vertical="center"/>
    </xf>
    <xf numFmtId="0" fontId="42" fillId="0" borderId="0" xfId="273" applyNumberFormat="1" applyFont="1" applyFill="1" applyAlignment="1" applyProtection="1">
      <alignment vertical="top"/>
    </xf>
    <xf numFmtId="0" fontId="5" fillId="0" borderId="0" xfId="273" applyNumberFormat="1" applyFont="1" applyFill="1" applyAlignment="1" applyProtection="1">
      <alignment vertical="top"/>
    </xf>
    <xf numFmtId="178" fontId="5" fillId="0" borderId="17" xfId="4" applyNumberFormat="1" applyFont="1" applyFill="1" applyBorder="1" applyAlignment="1" applyProtection="1">
      <alignment horizontal="center" vertical="center"/>
    </xf>
    <xf numFmtId="178" fontId="5" fillId="0" borderId="0" xfId="4" applyNumberFormat="1" applyFont="1" applyFill="1" applyBorder="1" applyAlignment="1" applyProtection="1">
      <alignment horizontal="center" vertical="center"/>
    </xf>
    <xf numFmtId="0" fontId="42" fillId="0" borderId="0" xfId="273" applyNumberFormat="1" applyFont="1" applyFill="1" applyBorder="1" applyAlignment="1" applyProtection="1">
      <alignment vertical="top" wrapText="1"/>
    </xf>
    <xf numFmtId="0" fontId="5" fillId="0" borderId="0" xfId="273" applyNumberFormat="1" applyFont="1" applyFill="1" applyBorder="1" applyAlignment="1" applyProtection="1">
      <alignment vertical="top" wrapText="1"/>
    </xf>
    <xf numFmtId="0" fontId="5" fillId="0" borderId="21" xfId="273" applyNumberFormat="1" applyFont="1" applyFill="1" applyBorder="1" applyAlignment="1" applyProtection="1">
      <alignment horizontal="center" vertical="center" wrapText="1"/>
    </xf>
    <xf numFmtId="0" fontId="5" fillId="0" borderId="22" xfId="273" applyNumberFormat="1" applyFont="1" applyFill="1" applyBorder="1" applyAlignment="1" applyProtection="1">
      <alignment horizontal="center" vertical="center" wrapText="1"/>
    </xf>
    <xf numFmtId="0" fontId="5" fillId="0" borderId="15" xfId="273" applyNumberFormat="1" applyFont="1" applyFill="1" applyBorder="1" applyAlignment="1" applyProtection="1">
      <alignment horizontal="center" vertical="center"/>
    </xf>
    <xf numFmtId="0" fontId="5" fillId="0" borderId="1" xfId="273" applyNumberFormat="1" applyFont="1" applyFill="1" applyBorder="1" applyAlignment="1" applyProtection="1">
      <alignment horizontal="center" vertical="center"/>
    </xf>
    <xf numFmtId="0" fontId="5" fillId="0" borderId="21" xfId="273" applyNumberFormat="1" applyFont="1" applyFill="1" applyBorder="1" applyAlignment="1" applyProtection="1">
      <alignment horizontal="left" vertical="center" shrinkToFit="1"/>
    </xf>
    <xf numFmtId="0" fontId="5" fillId="0" borderId="23" xfId="273" applyNumberFormat="1" applyFont="1" applyFill="1" applyBorder="1" applyAlignment="1" applyProtection="1">
      <alignment horizontal="left" vertical="center" shrinkToFit="1"/>
    </xf>
    <xf numFmtId="0" fontId="5" fillId="0" borderId="30" xfId="4" applyNumberFormat="1" applyFont="1" applyFill="1" applyBorder="1" applyAlignment="1" applyProtection="1">
      <alignment horizontal="center" vertical="center" wrapText="1"/>
    </xf>
    <xf numFmtId="0" fontId="5" fillId="0" borderId="31" xfId="4" applyNumberFormat="1" applyFont="1" applyFill="1" applyBorder="1" applyAlignment="1" applyProtection="1">
      <alignment horizontal="center" vertical="center" wrapText="1"/>
    </xf>
    <xf numFmtId="0" fontId="5" fillId="0" borderId="32" xfId="4" applyNumberFormat="1" applyFont="1" applyFill="1" applyBorder="1" applyAlignment="1" applyProtection="1">
      <alignment horizontal="center" vertical="center" wrapText="1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6" fillId="0" borderId="32" xfId="4" applyNumberFormat="1" applyFont="1" applyFill="1" applyBorder="1" applyAlignment="1" applyProtection="1">
      <alignment horizontal="center" vertical="center" wrapText="1"/>
    </xf>
    <xf numFmtId="178" fontId="5" fillId="0" borderId="16" xfId="4" applyNumberFormat="1" applyFont="1" applyFill="1" applyBorder="1" applyAlignment="1" applyProtection="1">
      <alignment horizontal="center" vertical="center"/>
    </xf>
    <xf numFmtId="178" fontId="5" fillId="0" borderId="18" xfId="4" applyNumberFormat="1" applyFont="1" applyFill="1" applyBorder="1" applyAlignment="1" applyProtection="1">
      <alignment horizontal="center" vertical="center"/>
    </xf>
    <xf numFmtId="0" fontId="5" fillId="0" borderId="21" xfId="274" applyNumberFormat="1" applyFont="1" applyFill="1" applyBorder="1" applyAlignment="1" applyProtection="1">
      <alignment horizontal="center" vertical="center"/>
    </xf>
    <xf numFmtId="0" fontId="5" fillId="0" borderId="22" xfId="274" applyNumberFormat="1" applyFont="1" applyFill="1" applyBorder="1" applyAlignment="1" applyProtection="1">
      <alignment horizontal="center" vertical="center"/>
    </xf>
    <xf numFmtId="0" fontId="5" fillId="0" borderId="15" xfId="274" applyNumberFormat="1" applyFont="1" applyFill="1" applyBorder="1" applyAlignment="1" applyProtection="1">
      <alignment horizontal="center" vertical="center"/>
    </xf>
    <xf numFmtId="0" fontId="5" fillId="0" borderId="1" xfId="274" applyNumberFormat="1" applyFont="1" applyFill="1" applyBorder="1" applyAlignment="1" applyProtection="1">
      <alignment horizontal="center" vertical="center"/>
    </xf>
    <xf numFmtId="0" fontId="5" fillId="0" borderId="13" xfId="274" applyNumberFormat="1" applyFont="1" applyFill="1" applyBorder="1" applyAlignment="1" applyProtection="1">
      <alignment horizontal="center" vertical="center"/>
    </xf>
    <xf numFmtId="0" fontId="5" fillId="0" borderId="16" xfId="274" applyNumberFormat="1" applyFont="1" applyFill="1" applyBorder="1" applyAlignment="1" applyProtection="1">
      <alignment horizontal="center" vertical="center"/>
    </xf>
    <xf numFmtId="0" fontId="5" fillId="0" borderId="20" xfId="274" applyNumberFormat="1" applyFont="1" applyFill="1" applyBorder="1" applyAlignment="1" applyProtection="1">
      <alignment horizontal="center" vertical="center"/>
    </xf>
    <xf numFmtId="0" fontId="5" fillId="0" borderId="17" xfId="275" applyNumberFormat="1" applyFont="1" applyFill="1" applyBorder="1" applyAlignment="1" applyProtection="1">
      <alignment horizontal="left" vertical="center" shrinkToFit="1"/>
    </xf>
    <xf numFmtId="0" fontId="5" fillId="0" borderId="30" xfId="269" applyNumberFormat="1" applyFont="1" applyFill="1" applyBorder="1" applyAlignment="1" applyProtection="1">
      <alignment horizontal="center" vertical="top" textRotation="255"/>
    </xf>
    <xf numFmtId="0" fontId="5" fillId="0" borderId="31" xfId="269" applyNumberFormat="1" applyFont="1" applyFill="1" applyBorder="1" applyAlignment="1" applyProtection="1">
      <alignment horizontal="center" vertical="top" textRotation="255"/>
    </xf>
    <xf numFmtId="0" fontId="40" fillId="0" borderId="16" xfId="269" applyNumberFormat="1" applyFont="1" applyFill="1" applyBorder="1" applyAlignment="1" applyProtection="1">
      <alignment horizontal="center" vertical="top" textRotation="255"/>
    </xf>
    <xf numFmtId="0" fontId="40" fillId="0" borderId="20" xfId="269" applyNumberFormat="1" applyFont="1" applyFill="1" applyBorder="1" applyAlignment="1" applyProtection="1">
      <alignment horizontal="center" vertical="top" textRotation="255"/>
    </xf>
    <xf numFmtId="0" fontId="5" fillId="0" borderId="21" xfId="269" applyNumberFormat="1" applyFont="1" applyFill="1" applyBorder="1" applyAlignment="1" applyProtection="1">
      <alignment horizontal="center" vertical="center" textRotation="255"/>
    </xf>
    <xf numFmtId="0" fontId="5" fillId="0" borderId="22" xfId="269" applyNumberFormat="1" applyFont="1" applyFill="1" applyBorder="1" applyAlignment="1" applyProtection="1">
      <alignment horizontal="center" vertical="center" textRotation="255"/>
    </xf>
    <xf numFmtId="0" fontId="5" fillId="0" borderId="30" xfId="269" applyNumberFormat="1" applyFont="1" applyFill="1" applyBorder="1" applyAlignment="1" applyProtection="1">
      <alignment horizontal="center" vertical="distributed" textRotation="255" indent="1"/>
    </xf>
    <xf numFmtId="0" fontId="5" fillId="0" borderId="31" xfId="269" applyNumberFormat="1" applyFont="1" applyFill="1" applyBorder="1" applyAlignment="1" applyProtection="1">
      <alignment horizontal="center" vertical="distributed" textRotation="255" indent="1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40" fillId="0" borderId="30" xfId="4" applyNumberFormat="1" applyFont="1" applyFill="1" applyBorder="1" applyAlignment="1" applyProtection="1">
      <alignment horizontal="center" vertical="center"/>
    </xf>
    <xf numFmtId="0" fontId="40" fillId="0" borderId="31" xfId="4" applyNumberFormat="1" applyFont="1" applyFill="1" applyBorder="1" applyAlignment="1" applyProtection="1">
      <alignment horizontal="center" vertical="center"/>
    </xf>
    <xf numFmtId="0" fontId="5" fillId="0" borderId="15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5" fillId="0" borderId="21" xfId="4" applyNumberFormat="1" applyFont="1" applyFill="1" applyBorder="1" applyAlignment="1" applyProtection="1">
      <alignment horizontal="center" vertical="center" wrapText="1" shrinkToFit="1"/>
    </xf>
    <xf numFmtId="0" fontId="5" fillId="0" borderId="23" xfId="4" applyNumberFormat="1" applyFont="1" applyFill="1" applyBorder="1" applyAlignment="1" applyProtection="1">
      <alignment horizontal="center" vertical="center" wrapText="1" shrinkToFit="1"/>
    </xf>
    <xf numFmtId="0" fontId="5" fillId="0" borderId="22" xfId="4" applyNumberFormat="1" applyFont="1" applyFill="1" applyBorder="1" applyAlignment="1" applyProtection="1">
      <alignment horizontal="center" vertical="center" wrapText="1" shrinkToFit="1"/>
    </xf>
    <xf numFmtId="0" fontId="5" fillId="0" borderId="21" xfId="4" applyNumberFormat="1" applyFont="1" applyFill="1" applyBorder="1" applyAlignment="1" applyProtection="1">
      <alignment horizontal="center" vertical="center" wrapText="1"/>
    </xf>
    <xf numFmtId="0" fontId="5" fillId="0" borderId="23" xfId="4" applyNumberFormat="1" applyFont="1" applyFill="1" applyBorder="1" applyAlignment="1" applyProtection="1">
      <alignment horizontal="center" vertical="center" wrapText="1"/>
    </xf>
    <xf numFmtId="0" fontId="5" fillId="0" borderId="22" xfId="4" applyNumberFormat="1" applyFont="1" applyFill="1" applyBorder="1" applyAlignment="1" applyProtection="1">
      <alignment horizontal="center" vertical="center" wrapText="1"/>
    </xf>
    <xf numFmtId="0" fontId="5" fillId="0" borderId="21" xfId="4" applyNumberFormat="1" applyFont="1" applyFill="1" applyBorder="1" applyAlignment="1" applyProtection="1">
      <alignment horizontal="center" vertical="center"/>
    </xf>
    <xf numFmtId="0" fontId="5" fillId="0" borderId="22" xfId="4" applyNumberFormat="1" applyFont="1" applyFill="1" applyBorder="1" applyAlignment="1" applyProtection="1">
      <alignment horizontal="center" vertical="center"/>
    </xf>
    <xf numFmtId="0" fontId="5" fillId="0" borderId="30" xfId="4" applyNumberFormat="1" applyFont="1" applyFill="1" applyBorder="1" applyAlignment="1" applyProtection="1">
      <alignment horizontal="center" vertical="center"/>
    </xf>
    <xf numFmtId="0" fontId="5" fillId="0" borderId="31" xfId="4" applyNumberFormat="1" applyFont="1" applyFill="1" applyBorder="1" applyAlignment="1" applyProtection="1">
      <alignment horizontal="center" vertical="center"/>
    </xf>
    <xf numFmtId="0" fontId="5" fillId="0" borderId="22" xfId="4" applyNumberFormat="1" applyFont="1" applyFill="1" applyBorder="1" applyAlignment="1" applyProtection="1">
      <alignment vertical="center"/>
    </xf>
    <xf numFmtId="0" fontId="3" fillId="0" borderId="22" xfId="269" applyNumberFormat="1" applyFont="1" applyFill="1" applyBorder="1" applyAlignment="1">
      <alignment horizontal="center" vertical="center"/>
    </xf>
    <xf numFmtId="0" fontId="3" fillId="0" borderId="31" xfId="269" applyNumberFormat="1" applyFont="1" applyFill="1" applyBorder="1" applyAlignment="1">
      <alignment horizontal="center" vertical="center"/>
    </xf>
    <xf numFmtId="0" fontId="5" fillId="0" borderId="21" xfId="8" applyNumberFormat="1" applyFont="1" applyFill="1" applyBorder="1" applyAlignment="1" applyProtection="1">
      <alignment horizontal="center" vertical="center"/>
    </xf>
    <xf numFmtId="0" fontId="3" fillId="0" borderId="22" xfId="269" applyNumberFormat="1" applyFill="1" applyBorder="1" applyAlignment="1">
      <alignment horizontal="center" vertical="center"/>
    </xf>
    <xf numFmtId="0" fontId="42" fillId="0" borderId="30" xfId="269" applyNumberFormat="1" applyFont="1" applyFill="1" applyBorder="1" applyAlignment="1" applyProtection="1">
      <alignment horizontal="center" vertical="center"/>
    </xf>
    <xf numFmtId="0" fontId="5" fillId="0" borderId="31" xfId="269" applyNumberFormat="1" applyFont="1" applyFill="1" applyBorder="1" applyAlignment="1" applyProtection="1">
      <alignment horizontal="center" vertical="center"/>
    </xf>
    <xf numFmtId="0" fontId="5" fillId="0" borderId="30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42" fillId="0" borderId="17" xfId="277" applyFont="1" applyFill="1" applyBorder="1" applyAlignment="1">
      <alignment horizontal="center" vertical="center"/>
    </xf>
    <xf numFmtId="0" fontId="42" fillId="0" borderId="0" xfId="277" applyFont="1" applyFill="1" applyBorder="1" applyAlignment="1">
      <alignment horizontal="center" vertical="center"/>
    </xf>
    <xf numFmtId="0" fontId="42" fillId="0" borderId="14" xfId="277" applyFont="1" applyFill="1" applyBorder="1" applyAlignment="1">
      <alignment horizontal="center" vertical="center"/>
    </xf>
    <xf numFmtId="0" fontId="42" fillId="0" borderId="14" xfId="277" applyFont="1" applyFill="1" applyBorder="1" applyAlignment="1">
      <alignment horizontal="center" vertical="center" wrapText="1"/>
    </xf>
    <xf numFmtId="0" fontId="42" fillId="0" borderId="15" xfId="277" applyFont="1" applyFill="1" applyBorder="1" applyAlignment="1">
      <alignment horizontal="center" vertical="center" wrapText="1"/>
    </xf>
    <xf numFmtId="0" fontId="42" fillId="0" borderId="16" xfId="277" applyFont="1" applyFill="1" applyBorder="1" applyAlignment="1">
      <alignment horizontal="center" vertical="center"/>
    </xf>
    <xf numFmtId="0" fontId="42" fillId="0" borderId="20" xfId="277" applyFont="1" applyFill="1" applyBorder="1" applyAlignment="1">
      <alignment horizontal="center" vertical="center"/>
    </xf>
    <xf numFmtId="0" fontId="42" fillId="0" borderId="30" xfId="277" applyFont="1" applyFill="1" applyBorder="1" applyAlignment="1">
      <alignment horizontal="center" vertical="center"/>
    </xf>
    <xf numFmtId="0" fontId="42" fillId="0" borderId="31" xfId="277" applyFont="1" applyFill="1" applyBorder="1" applyAlignment="1">
      <alignment horizontal="center" vertical="center"/>
    </xf>
    <xf numFmtId="0" fontId="42" fillId="0" borderId="30" xfId="277" applyFont="1" applyFill="1" applyBorder="1" applyAlignment="1">
      <alignment horizontal="center" vertical="center" shrinkToFit="1"/>
    </xf>
    <xf numFmtId="0" fontId="42" fillId="0" borderId="31" xfId="277" applyFont="1" applyFill="1" applyBorder="1" applyAlignment="1">
      <alignment horizontal="center" vertical="center" shrinkToFit="1"/>
    </xf>
    <xf numFmtId="0" fontId="5" fillId="0" borderId="21" xfId="278" applyNumberFormat="1" applyFont="1" applyFill="1" applyBorder="1" applyAlignment="1" applyProtection="1">
      <alignment horizontal="center" vertical="center"/>
    </xf>
    <xf numFmtId="0" fontId="3" fillId="0" borderId="23" xfId="278" applyNumberFormat="1" applyFill="1" applyBorder="1" applyAlignment="1">
      <alignment horizontal="center" vertical="center"/>
    </xf>
    <xf numFmtId="0" fontId="3" fillId="0" borderId="22" xfId="278" applyNumberFormat="1" applyFill="1" applyBorder="1" applyAlignment="1">
      <alignment horizontal="center" vertical="center"/>
    </xf>
    <xf numFmtId="0" fontId="5" fillId="0" borderId="16" xfId="278" applyNumberFormat="1" applyFont="1" applyFill="1" applyBorder="1" applyAlignment="1" applyProtection="1">
      <alignment horizontal="center" vertical="center"/>
    </xf>
    <xf numFmtId="0" fontId="5" fillId="0" borderId="17" xfId="278" applyNumberFormat="1" applyFont="1" applyFill="1" applyBorder="1" applyAlignment="1" applyProtection="1">
      <alignment horizontal="center" vertical="center"/>
    </xf>
    <xf numFmtId="0" fontId="6" fillId="0" borderId="20" xfId="278" applyNumberFormat="1" applyFont="1" applyFill="1" applyBorder="1" applyAlignment="1" applyProtection="1">
      <alignment horizontal="center" vertical="center" wrapText="1"/>
    </xf>
    <xf numFmtId="0" fontId="6" fillId="0" borderId="19" xfId="278" applyNumberFormat="1" applyFont="1" applyFill="1" applyBorder="1" applyAlignment="1" applyProtection="1">
      <alignment horizontal="center" vertical="center" wrapText="1"/>
    </xf>
    <xf numFmtId="0" fontId="6" fillId="0" borderId="22" xfId="278" applyNumberFormat="1" applyFont="1" applyFill="1" applyBorder="1" applyAlignment="1" applyProtection="1">
      <alignment horizontal="center" vertical="center" wrapText="1"/>
    </xf>
    <xf numFmtId="0" fontId="5" fillId="0" borderId="21" xfId="279" applyNumberFormat="1" applyFont="1" applyFill="1" applyBorder="1" applyAlignment="1" applyProtection="1">
      <alignment horizontal="center" vertical="center"/>
    </xf>
    <xf numFmtId="0" fontId="5" fillId="0" borderId="22" xfId="279" applyNumberFormat="1" applyFont="1" applyFill="1" applyBorder="1" applyAlignment="1" applyProtection="1">
      <alignment horizontal="center" vertical="center"/>
    </xf>
    <xf numFmtId="0" fontId="5" fillId="0" borderId="30" xfId="279" applyNumberFormat="1" applyFont="1" applyFill="1" applyBorder="1" applyAlignment="1" applyProtection="1">
      <alignment horizontal="center" vertical="center"/>
    </xf>
    <xf numFmtId="0" fontId="5" fillId="0" borderId="31" xfId="279" applyNumberFormat="1" applyFont="1" applyFill="1" applyBorder="1" applyAlignment="1" applyProtection="1">
      <alignment horizontal="center" vertical="center"/>
    </xf>
    <xf numFmtId="0" fontId="5" fillId="0" borderId="15" xfId="279" applyNumberFormat="1" applyFont="1" applyFill="1" applyBorder="1" applyAlignment="1" applyProtection="1">
      <alignment horizontal="center" vertical="center"/>
    </xf>
    <xf numFmtId="0" fontId="5" fillId="0" borderId="1" xfId="279" applyNumberFormat="1" applyFont="1" applyFill="1" applyBorder="1" applyAlignment="1" applyProtection="1">
      <alignment horizontal="center" vertical="center"/>
    </xf>
    <xf numFmtId="0" fontId="5" fillId="0" borderId="13" xfId="279" applyNumberFormat="1" applyFont="1" applyFill="1" applyBorder="1" applyAlignment="1" applyProtection="1">
      <alignment horizontal="center" vertical="center"/>
    </xf>
    <xf numFmtId="0" fontId="5" fillId="0" borderId="17" xfId="279" applyNumberFormat="1" applyFont="1" applyFill="1" applyBorder="1" applyAlignment="1" applyProtection="1">
      <alignment horizontal="center" vertical="center"/>
    </xf>
    <xf numFmtId="0" fontId="3" fillId="0" borderId="19" xfId="279" applyNumberFormat="1" applyFill="1" applyBorder="1" applyAlignment="1" applyProtection="1">
      <alignment horizontal="center" vertical="center"/>
    </xf>
    <xf numFmtId="0" fontId="40" fillId="0" borderId="30" xfId="279" applyNumberFormat="1" applyFont="1" applyFill="1" applyBorder="1" applyAlignment="1" applyProtection="1">
      <alignment horizontal="center" vertical="center"/>
    </xf>
    <xf numFmtId="0" fontId="40" fillId="0" borderId="31" xfId="279" applyNumberFormat="1" applyFont="1" applyFill="1" applyBorder="1" applyAlignment="1" applyProtection="1">
      <alignment horizontal="center" vertical="center"/>
    </xf>
    <xf numFmtId="0" fontId="5" fillId="0" borderId="30" xfId="279" applyNumberFormat="1" applyFont="1" applyFill="1" applyBorder="1" applyAlignment="1" applyProtection="1">
      <alignment horizontal="center" vertical="center" wrapText="1"/>
    </xf>
    <xf numFmtId="0" fontId="5" fillId="0" borderId="31" xfId="27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23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40" fillId="0" borderId="16" xfId="269" applyNumberFormat="1" applyFont="1" applyFill="1" applyBorder="1" applyAlignment="1" applyProtection="1">
      <alignment horizontal="center" vertical="center"/>
    </xf>
    <xf numFmtId="0" fontId="40" fillId="0" borderId="18" xfId="269" applyNumberFormat="1" applyFont="1" applyFill="1" applyBorder="1" applyAlignment="1" applyProtection="1">
      <alignment horizontal="center" vertical="center"/>
    </xf>
    <xf numFmtId="0" fontId="40" fillId="0" borderId="20" xfId="269" applyNumberFormat="1" applyFont="1" applyFill="1" applyBorder="1" applyAlignment="1" applyProtection="1">
      <alignment horizontal="center" vertical="center"/>
    </xf>
    <xf numFmtId="0" fontId="5" fillId="0" borderId="32" xfId="269" applyNumberFormat="1" applyFont="1" applyFill="1" applyBorder="1" applyAlignment="1" applyProtection="1">
      <alignment horizontal="center" vertical="center"/>
    </xf>
    <xf numFmtId="0" fontId="5" fillId="0" borderId="30" xfId="269" applyNumberFormat="1" applyFont="1" applyFill="1" applyBorder="1" applyAlignment="1" applyProtection="1">
      <alignment horizontal="center" vertical="center" wrapText="1"/>
    </xf>
    <xf numFmtId="0" fontId="5" fillId="0" borderId="32" xfId="269" applyNumberFormat="1" applyFont="1" applyFill="1" applyBorder="1" applyAlignment="1" applyProtection="1">
      <alignment horizontal="center" vertical="center" wrapText="1"/>
    </xf>
    <xf numFmtId="0" fontId="5" fillId="0" borderId="31" xfId="269" applyNumberFormat="1" applyFont="1" applyFill="1" applyBorder="1" applyAlignment="1" applyProtection="1">
      <alignment horizontal="center" vertical="center" wrapText="1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40" fillId="0" borderId="21" xfId="269" applyNumberFormat="1" applyFont="1" applyFill="1" applyBorder="1" applyAlignment="1" applyProtection="1">
      <alignment horizontal="center" vertical="center"/>
    </xf>
    <xf numFmtId="0" fontId="40" fillId="0" borderId="23" xfId="269" applyNumberFormat="1" applyFont="1" applyFill="1" applyBorder="1" applyAlignment="1" applyProtection="1">
      <alignment horizontal="center" vertical="center"/>
    </xf>
    <xf numFmtId="0" fontId="40" fillId="0" borderId="22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22" xfId="269" applyNumberFormat="1" applyFont="1" applyFill="1" applyBorder="1" applyAlignment="1" applyProtection="1">
      <alignment horizontal="center" vertical="center" wrapText="1"/>
    </xf>
    <xf numFmtId="0" fontId="40" fillId="0" borderId="30" xfId="269" applyNumberFormat="1" applyFont="1" applyFill="1" applyBorder="1" applyAlignment="1" applyProtection="1">
      <alignment horizontal="center" vertical="center"/>
    </xf>
    <xf numFmtId="0" fontId="40" fillId="0" borderId="31" xfId="269" applyNumberFormat="1" applyFont="1" applyFill="1" applyBorder="1" applyAlignment="1" applyProtection="1">
      <alignment horizontal="center" vertical="center"/>
    </xf>
    <xf numFmtId="0" fontId="3" fillId="0" borderId="1" xfId="269" applyNumberForma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4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0" xfId="281" applyNumberFormat="1" applyFont="1" applyFill="1" applyAlignment="1">
      <alignment vertical="top" wrapText="1"/>
    </xf>
    <xf numFmtId="0" fontId="5" fillId="0" borderId="36" xfId="283" applyNumberFormat="1" applyFont="1" applyFill="1" applyBorder="1" applyAlignment="1">
      <alignment horizontal="center" vertical="center"/>
    </xf>
    <xf numFmtId="0" fontId="5" fillId="0" borderId="38" xfId="283" applyNumberFormat="1" applyFont="1" applyFill="1" applyBorder="1" applyAlignment="1">
      <alignment horizontal="center" vertical="center"/>
    </xf>
    <xf numFmtId="0" fontId="43" fillId="0" borderId="40" xfId="283" applyNumberFormat="1" applyFont="1" applyFill="1" applyBorder="1" applyAlignment="1">
      <alignment horizontal="center" vertical="center"/>
    </xf>
    <xf numFmtId="0" fontId="43" fillId="0" borderId="41" xfId="283" applyNumberFormat="1" applyFont="1" applyFill="1" applyBorder="1" applyAlignment="1">
      <alignment horizontal="center" vertical="center"/>
    </xf>
    <xf numFmtId="0" fontId="5" fillId="0" borderId="13" xfId="283" applyNumberFormat="1" applyFont="1" applyFill="1" applyBorder="1" applyAlignment="1">
      <alignment horizontal="center" vertical="center"/>
    </xf>
    <xf numFmtId="0" fontId="5" fillId="0" borderId="14" xfId="283" applyNumberFormat="1" applyFont="1" applyFill="1" applyBorder="1" applyAlignment="1">
      <alignment horizontal="center" vertical="center"/>
    </xf>
    <xf numFmtId="0" fontId="5" fillId="0" borderId="33" xfId="8" applyNumberFormat="1" applyFont="1" applyFill="1" applyBorder="1" applyAlignment="1">
      <alignment horizontal="center" vertical="center"/>
    </xf>
    <xf numFmtId="0" fontId="5" fillId="0" borderId="35" xfId="8" applyNumberFormat="1" applyFont="1" applyFill="1" applyBorder="1" applyAlignment="1">
      <alignment horizontal="center" vertical="center"/>
    </xf>
  </cellXfs>
  <cellStyles count="286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85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82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80"/>
    <cellStyle name="標準 142" xfId="268"/>
    <cellStyle name="標準 145" xfId="277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11. 階層別保育料額、8-12家庭保育、8-13家庭保育補助金" xfId="273"/>
    <cellStyle name="標準_8-14. 学童保育室の状況、8-15入所通所児童数" xfId="274"/>
    <cellStyle name="標準_8-15" xfId="275"/>
    <cellStyle name="標準_8-17、8-18、8-19、8-20" xfId="276"/>
    <cellStyle name="標準_8-22" xfId="278"/>
    <cellStyle name="標準_8-23、8-24" xfId="279"/>
    <cellStyle name="標準_8-45.介護保険認定申請件数8-46、8-47、8-48、8-49" xfId="281"/>
    <cellStyle name="標準_8-50.介護保険所得段階別1号被保険者数、8-51、8-52" xfId="283"/>
    <cellStyle name="標準_8-53.介護サービス供給達成率" xfId="284"/>
    <cellStyle name="標準_8-8. 保育所(園)申請及び入所(園)状況" xfId="272"/>
    <cellStyle name="標準_8-9. 市立保育所別職員数、8-10.私立保育園別職員" xfId="271"/>
    <cellStyle name="良い 2" xfId="266"/>
    <cellStyle name="良い 3" xfId="267"/>
  </cellStyles>
  <dxfs count="1">
    <dxf>
      <numFmt numFmtId="18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243929</xdr:colOff>
      <xdr:row>3</xdr:row>
      <xdr:rowOff>197197</xdr:rowOff>
    </xdr:from>
    <xdr:to>
      <xdr:col>2</xdr:col>
      <xdr:colOff>405854</xdr:colOff>
      <xdr:row>3</xdr:row>
      <xdr:rowOff>359197</xdr:rowOff>
    </xdr:to>
    <xdr:sp macro="" textlink="">
      <xdr:nvSpPr>
        <xdr:cNvPr id="2" name="Oval 12"/>
        <xdr:cNvSpPr>
          <a:spLocks noChangeArrowheads="1"/>
        </xdr:cNvSpPr>
      </xdr:nvSpPr>
      <xdr:spPr bwMode="auto">
        <a:xfrm>
          <a:off x="1710779" y="768697"/>
          <a:ext cx="161925" cy="1620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244605</xdr:colOff>
      <xdr:row>3</xdr:row>
      <xdr:rowOff>197874</xdr:rowOff>
    </xdr:from>
    <xdr:to>
      <xdr:col>6</xdr:col>
      <xdr:colOff>406530</xdr:colOff>
      <xdr:row>3</xdr:row>
      <xdr:rowOff>359874</xdr:rowOff>
    </xdr:to>
    <xdr:sp macro="" textlink="">
      <xdr:nvSpPr>
        <xdr:cNvPr id="3" name="Oval 12"/>
        <xdr:cNvSpPr>
          <a:spLocks noChangeArrowheads="1"/>
        </xdr:cNvSpPr>
      </xdr:nvSpPr>
      <xdr:spPr bwMode="auto">
        <a:xfrm>
          <a:off x="4264155" y="769374"/>
          <a:ext cx="161925" cy="1620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234268</xdr:colOff>
      <xdr:row>3</xdr:row>
      <xdr:rowOff>202150</xdr:rowOff>
    </xdr:from>
    <xdr:to>
      <xdr:col>2</xdr:col>
      <xdr:colOff>396268</xdr:colOff>
      <xdr:row>3</xdr:row>
      <xdr:rowOff>364150</xdr:rowOff>
    </xdr:to>
    <xdr:sp macro="" textlink="">
      <xdr:nvSpPr>
        <xdr:cNvPr id="4" name="Oval 1"/>
        <xdr:cNvSpPr>
          <a:spLocks noChangeArrowheads="1"/>
        </xdr:cNvSpPr>
      </xdr:nvSpPr>
      <xdr:spPr bwMode="auto">
        <a:xfrm>
          <a:off x="1701118" y="773650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234660</xdr:colOff>
      <xdr:row>3</xdr:row>
      <xdr:rowOff>199157</xdr:rowOff>
    </xdr:from>
    <xdr:to>
      <xdr:col>6</xdr:col>
      <xdr:colOff>396660</xdr:colOff>
      <xdr:row>3</xdr:row>
      <xdr:rowOff>361157</xdr:rowOff>
    </xdr:to>
    <xdr:sp macro="" textlink="">
      <xdr:nvSpPr>
        <xdr:cNvPr id="5" name="Oval 1"/>
        <xdr:cNvSpPr>
          <a:spLocks noChangeArrowheads="1"/>
        </xdr:cNvSpPr>
      </xdr:nvSpPr>
      <xdr:spPr bwMode="auto">
        <a:xfrm>
          <a:off x="4254210" y="770657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62900</xdr:colOff>
      <xdr:row>2</xdr:row>
      <xdr:rowOff>197689</xdr:rowOff>
    </xdr:from>
    <xdr:to>
      <xdr:col>2</xdr:col>
      <xdr:colOff>224900</xdr:colOff>
      <xdr:row>2</xdr:row>
      <xdr:rowOff>359689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577375" y="578689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A56"/>
  <sheetViews>
    <sheetView tabSelected="1" zoomScale="115" zoomScaleNormal="115" workbookViewId="0">
      <selection activeCell="F28" sqref="F28"/>
    </sheetView>
  </sheetViews>
  <sheetFormatPr defaultRowHeight="13.5"/>
  <sheetData>
    <row r="1" spans="1:1">
      <c r="A1" t="s">
        <v>804</v>
      </c>
    </row>
    <row r="2" spans="1:1">
      <c r="A2" s="525" t="s">
        <v>806</v>
      </c>
    </row>
    <row r="3" spans="1:1">
      <c r="A3" s="525" t="s">
        <v>807</v>
      </c>
    </row>
    <row r="4" spans="1:1">
      <c r="A4" s="525" t="s">
        <v>808</v>
      </c>
    </row>
    <row r="5" spans="1:1">
      <c r="A5" s="525" t="s">
        <v>809</v>
      </c>
    </row>
    <row r="6" spans="1:1">
      <c r="A6" s="525" t="s">
        <v>810</v>
      </c>
    </row>
    <row r="7" spans="1:1">
      <c r="A7" s="525" t="s">
        <v>811</v>
      </c>
    </row>
    <row r="8" spans="1:1">
      <c r="A8" s="525" t="s">
        <v>812</v>
      </c>
    </row>
    <row r="9" spans="1:1">
      <c r="A9" s="525" t="s">
        <v>813</v>
      </c>
    </row>
    <row r="10" spans="1:1">
      <c r="A10" s="525" t="s">
        <v>814</v>
      </c>
    </row>
    <row r="11" spans="1:1">
      <c r="A11" s="525" t="s">
        <v>815</v>
      </c>
    </row>
    <row r="12" spans="1:1">
      <c r="A12" s="525" t="s">
        <v>816</v>
      </c>
    </row>
    <row r="13" spans="1:1">
      <c r="A13" s="525" t="s">
        <v>817</v>
      </c>
    </row>
    <row r="14" spans="1:1">
      <c r="A14" s="525" t="s">
        <v>818</v>
      </c>
    </row>
    <row r="15" spans="1:1">
      <c r="A15" s="525" t="s">
        <v>819</v>
      </c>
    </row>
    <row r="16" spans="1:1">
      <c r="A16" s="525" t="s">
        <v>820</v>
      </c>
    </row>
    <row r="17" spans="1:1">
      <c r="A17" s="525" t="s">
        <v>821</v>
      </c>
    </row>
    <row r="18" spans="1:1">
      <c r="A18" s="525" t="s">
        <v>822</v>
      </c>
    </row>
    <row r="19" spans="1:1">
      <c r="A19" s="525" t="s">
        <v>823</v>
      </c>
    </row>
    <row r="20" spans="1:1">
      <c r="A20" s="525" t="s">
        <v>824</v>
      </c>
    </row>
    <row r="21" spans="1:1">
      <c r="A21" s="525" t="s">
        <v>825</v>
      </c>
    </row>
    <row r="22" spans="1:1">
      <c r="A22" s="525" t="s">
        <v>826</v>
      </c>
    </row>
    <row r="23" spans="1:1">
      <c r="A23" s="525" t="s">
        <v>827</v>
      </c>
    </row>
    <row r="24" spans="1:1">
      <c r="A24" s="525" t="s">
        <v>828</v>
      </c>
    </row>
    <row r="25" spans="1:1">
      <c r="A25" s="525" t="s">
        <v>829</v>
      </c>
    </row>
    <row r="26" spans="1:1">
      <c r="A26" s="525" t="s">
        <v>830</v>
      </c>
    </row>
    <row r="27" spans="1:1">
      <c r="A27" s="525" t="s">
        <v>831</v>
      </c>
    </row>
    <row r="28" spans="1:1">
      <c r="A28" s="525" t="s">
        <v>832</v>
      </c>
    </row>
    <row r="29" spans="1:1">
      <c r="A29" s="525" t="s">
        <v>833</v>
      </c>
    </row>
    <row r="30" spans="1:1">
      <c r="A30" s="525" t="s">
        <v>834</v>
      </c>
    </row>
    <row r="31" spans="1:1">
      <c r="A31" s="525" t="s">
        <v>835</v>
      </c>
    </row>
    <row r="32" spans="1:1">
      <c r="A32" s="525" t="s">
        <v>836</v>
      </c>
    </row>
    <row r="33" spans="1:1">
      <c r="A33" s="525" t="s">
        <v>837</v>
      </c>
    </row>
    <row r="34" spans="1:1">
      <c r="A34" s="525" t="s">
        <v>838</v>
      </c>
    </row>
    <row r="35" spans="1:1">
      <c r="A35" s="525" t="s">
        <v>839</v>
      </c>
    </row>
    <row r="36" spans="1:1">
      <c r="A36" s="525" t="s">
        <v>840</v>
      </c>
    </row>
    <row r="37" spans="1:1">
      <c r="A37" s="525" t="s">
        <v>841</v>
      </c>
    </row>
    <row r="38" spans="1:1">
      <c r="A38" s="525" t="s">
        <v>842</v>
      </c>
    </row>
    <row r="39" spans="1:1">
      <c r="A39" s="525" t="s">
        <v>843</v>
      </c>
    </row>
    <row r="40" spans="1:1">
      <c r="A40" s="525" t="s">
        <v>844</v>
      </c>
    </row>
    <row r="41" spans="1:1">
      <c r="A41" s="525" t="s">
        <v>845</v>
      </c>
    </row>
    <row r="42" spans="1:1">
      <c r="A42" s="525" t="s">
        <v>846</v>
      </c>
    </row>
    <row r="43" spans="1:1">
      <c r="A43" s="525" t="s">
        <v>847</v>
      </c>
    </row>
    <row r="44" spans="1:1">
      <c r="A44" s="525" t="s">
        <v>848</v>
      </c>
    </row>
    <row r="45" spans="1:1">
      <c r="A45" s="525" t="s">
        <v>849</v>
      </c>
    </row>
    <row r="46" spans="1:1">
      <c r="A46" s="525" t="s">
        <v>850</v>
      </c>
    </row>
    <row r="47" spans="1:1">
      <c r="A47" s="525" t="s">
        <v>851</v>
      </c>
    </row>
    <row r="48" spans="1:1">
      <c r="A48" s="525" t="s">
        <v>852</v>
      </c>
    </row>
    <row r="49" spans="1:1">
      <c r="A49" s="525" t="s">
        <v>853</v>
      </c>
    </row>
    <row r="50" spans="1:1">
      <c r="A50" s="525" t="s">
        <v>854</v>
      </c>
    </row>
    <row r="51" spans="1:1">
      <c r="A51" s="525" t="s">
        <v>855</v>
      </c>
    </row>
    <row r="52" spans="1:1">
      <c r="A52" s="525" t="s">
        <v>856</v>
      </c>
    </row>
    <row r="53" spans="1:1">
      <c r="A53" s="525" t="s">
        <v>857</v>
      </c>
    </row>
    <row r="54" spans="1:1">
      <c r="A54" s="525" t="s">
        <v>858</v>
      </c>
    </row>
    <row r="55" spans="1:1">
      <c r="A55" s="525" t="s">
        <v>859</v>
      </c>
    </row>
    <row r="56" spans="1:1">
      <c r="A56" s="525" t="s">
        <v>860</v>
      </c>
    </row>
  </sheetData>
  <phoneticPr fontId="2"/>
  <hyperlinks>
    <hyperlink ref="A2" location="'8-1'!A1" display="8-1. 生活保護被保護世帯・人員"/>
    <hyperlink ref="A3" location="'8-2'!A1" display="8-2. 生活保護基準額の推移"/>
    <hyperlink ref="A4" location="'8-3'!A1" display="8-3. 生活福祉資金・福祉資金貸付状況"/>
    <hyperlink ref="A5" location="'8-4'!A1" display="8-4. 共同募金実績額"/>
    <hyperlink ref="A6" location="'8-5'!A1" display="8-5. 歳末たすけあい運動支出状況"/>
    <hyperlink ref="A7" location="'8-6'!A1" display="8-6. 国民年金の状況"/>
    <hyperlink ref="A8" location="'8-7'!A1" display="8-7. 保育所（園）施設数・定員の推移"/>
    <hyperlink ref="A9" location="'8-8'!A1" display="8-8. 認定こども園施設数・定員の推移"/>
    <hyperlink ref="A10" location="'8-9'!A1" display="8-9. 市立保育所別職員数"/>
    <hyperlink ref="A11" location="'8-10'!A1" display="8-10. 市立保育所申請及び入所状況"/>
    <hyperlink ref="A12" location="'8-11'!A1" display="8-11. 私立保育園申請及び入園状況"/>
    <hyperlink ref="A13" location="'8-12'!A1" display="8-12. 認定こども園申請及び入園状況"/>
    <hyperlink ref="A14" location="'8-13'!A1" display="8-13. 地域型保育事業者施設数・定員の推移"/>
    <hyperlink ref="A15" location="'8-14'!A1" display="8-14. 階層別保育料額"/>
    <hyperlink ref="A16" location="'8-15'!A1" display="8-15. 学童保育室の状況"/>
    <hyperlink ref="A17" location="'8-16'!A1" display="8-16. 児童福祉施設入所・通所児童数"/>
    <hyperlink ref="A18" location="'8-17'!A1" display="8-17. 児童相談所相談件数"/>
    <hyperlink ref="A19" location="'8-18'!A1" display="8-18. 児童扶養手当・特別児童扶養手当受給者数"/>
    <hyperlink ref="A20" location="'8-19'!A1" display="8-19. 児童手当支給状況"/>
    <hyperlink ref="A21" location="'8-20'!A1" display="8-20. こども医療費支給状況"/>
    <hyperlink ref="A22" location="'8-21'!A1" display="8-21. ひとり親家庭等医療費支給状況"/>
    <hyperlink ref="A23" location="'8-22'!A1" display="8-22. 地域子育て支援センター　年度別利用状況"/>
    <hyperlink ref="A24" location="'8-23'!A1" display="8-23. 児童発達支援センター　早期療育発達支援事業（早期療育教室）"/>
    <hyperlink ref="A25" location="'8-24'!A1" display="8-24. 児童発達支援センター　児童発達支援事業利用状況"/>
    <hyperlink ref="A26" location="'8-25'!A1" display="8-25. 児童発達支援センター　児童発達支援事業・愛称ぐんぐん　卒園・退園後の状況　ぐんぐんグリーン（知的障がい児）"/>
    <hyperlink ref="A27" location="'8-26'!A1" display="8-26. 児童遊園地区別設置数"/>
    <hyperlink ref="A28" location="'8-27（1）'!A1" display="8-27. 児童館コスモス利用状況　（1）入館者数"/>
    <hyperlink ref="A29" location="'8-27（2）'!A1" display="8-27. 児童館コスモス利用状況　（2）プラネタリウム観覧者数"/>
    <hyperlink ref="A30" location="'8-28'!A1" display="8-28. 児童館ヒマワリ利用状況"/>
    <hyperlink ref="A31" location="'8-29'!A1" display="8-29. 身体障がい者（児）数"/>
    <hyperlink ref="A32" location="'8-30'!A1" display="8-30. 障がい等級別身体障がい者（児）数"/>
    <hyperlink ref="A33" location="'8-31'!A1" display="8-31. 知的障がい者（児）数"/>
    <hyperlink ref="A34" location="'8-32'!A1" display="8-32. 重度心身障害者医療費支給状況"/>
    <hyperlink ref="A35" location="'8-33'!A1" display="8-33. 重度心身障害者手当受給者数"/>
    <hyperlink ref="A36" location="'8-34'!A1" display="8-34. 特別障害者手当等受給者数"/>
    <hyperlink ref="A37" location="'8-35'!A1" display="8-35. 精神障害者保健福祉手帳交付状況"/>
    <hyperlink ref="A38" location="'8-36'!A1" display="8-36. 自立支援医療（精神通院）制度利用状況"/>
    <hyperlink ref="A39" location="'8-37'!A1" display="8-37. 越谷市指定障害福祉サービス事業所しらこばと利用状況"/>
    <hyperlink ref="A40" location="'8-38'!A1" display="8-38. 入浴サービスの利用状況"/>
    <hyperlink ref="A41" location="'8-39'!A1" display="8-39. ホームヘルプサービス（障がい者）の利用状況"/>
    <hyperlink ref="A42" location="'8-40'!A1" display="8-40. 後期高齢者医療被保険者数"/>
    <hyperlink ref="A43" location="'8-41'!A1" display="8-41. 高年齢者職業相談状況"/>
    <hyperlink ref="A44" location="'8-42'!A1" display="8-42. 65歳以上高齢者人口の推移"/>
    <hyperlink ref="A45" location="'8-43'!A1" display="8-43. 敬老会の状況"/>
    <hyperlink ref="A46" location="'8-44'!A1" display="8-44. 老人福祉センター利用状況（４館合計）"/>
    <hyperlink ref="A47" location="'8-45'!A1" display="8-45. 在宅介護者福祉手当支給状況"/>
    <hyperlink ref="A48" location="'8-46'!A1" display="8-46. 介護保険認定申請件数"/>
    <hyperlink ref="A49" location="'8-47'!A1" display="8-47. 介護保険要介護状態区分別実認定者数"/>
    <hyperlink ref="A50" location="'8-48'!A1" display="8-48. 介護保険給付費支出状況"/>
    <hyperlink ref="A51" location="'8-49'!A1" display="8-49. 介護保険支給限度額に対する利用率（居宅サービス）"/>
    <hyperlink ref="A52" location="'8-50'!A1" display="8-50. 施設別給付者数"/>
    <hyperlink ref="A53" location="'8-51'!A1" display="8-51. 介護保険所得段階別１号被保険者数・年間保険料額"/>
    <hyperlink ref="A54" location="'8-52'!A1" display="8-52. 介護保険料収納率"/>
    <hyperlink ref="A55" location="'8-53'!A1" display="8-53. 介護サービス事業所数"/>
    <hyperlink ref="A56" location="'8-54'!A1" display="8-54. 介護サービス供給達成率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25"/>
  <sheetViews>
    <sheetView zoomScale="110" zoomScaleNormal="110" workbookViewId="0"/>
  </sheetViews>
  <sheetFormatPr defaultColWidth="9.5" defaultRowHeight="15" customHeight="1"/>
  <cols>
    <col min="1" max="1" width="21.625" style="117" customWidth="1"/>
    <col min="2" max="6" width="10.75" style="117" customWidth="1"/>
    <col min="7" max="7" width="10.875" style="117" customWidth="1"/>
    <col min="8" max="16384" width="9.5" style="117"/>
  </cols>
  <sheetData>
    <row r="1" spans="1:7" ht="15" customHeight="1">
      <c r="A1" s="524" t="s">
        <v>805</v>
      </c>
    </row>
    <row r="3" spans="1:7" ht="15" customHeight="1">
      <c r="A3" s="116" t="s">
        <v>101</v>
      </c>
      <c r="C3" s="118"/>
    </row>
    <row r="4" spans="1:7" ht="15" customHeight="1">
      <c r="A4" s="119" t="s">
        <v>102</v>
      </c>
      <c r="G4" s="120" t="s">
        <v>103</v>
      </c>
    </row>
    <row r="5" spans="1:7" ht="35.1" customHeight="1">
      <c r="A5" s="121" t="s">
        <v>104</v>
      </c>
      <c r="B5" s="121" t="s">
        <v>105</v>
      </c>
      <c r="C5" s="122" t="s">
        <v>106</v>
      </c>
      <c r="D5" s="121" t="s">
        <v>107</v>
      </c>
      <c r="E5" s="121" t="s">
        <v>108</v>
      </c>
      <c r="F5" s="122" t="s">
        <v>109</v>
      </c>
      <c r="G5" s="123" t="s">
        <v>110</v>
      </c>
    </row>
    <row r="6" spans="1:7" ht="15" customHeight="1">
      <c r="A6" s="124" t="s">
        <v>111</v>
      </c>
      <c r="B6" s="125">
        <v>1</v>
      </c>
      <c r="C6" s="126">
        <v>18</v>
      </c>
      <c r="D6" s="126">
        <v>1</v>
      </c>
      <c r="E6" s="126">
        <v>1</v>
      </c>
      <c r="F6" s="126">
        <v>3</v>
      </c>
      <c r="G6" s="126">
        <f>SUM(B6:F6)</f>
        <v>24</v>
      </c>
    </row>
    <row r="7" spans="1:7" ht="15" customHeight="1">
      <c r="A7" s="124" t="s">
        <v>112</v>
      </c>
      <c r="B7" s="127">
        <v>1</v>
      </c>
      <c r="C7" s="126">
        <v>22</v>
      </c>
      <c r="D7" s="126">
        <v>1</v>
      </c>
      <c r="E7" s="126">
        <v>1</v>
      </c>
      <c r="F7" s="126">
        <v>3</v>
      </c>
      <c r="G7" s="126">
        <f t="shared" ref="G7:G23" si="0">SUM(B7:F7)</f>
        <v>28</v>
      </c>
    </row>
    <row r="8" spans="1:7" ht="15" customHeight="1">
      <c r="A8" s="124" t="s">
        <v>113</v>
      </c>
      <c r="B8" s="127">
        <v>1</v>
      </c>
      <c r="C8" s="126">
        <v>15</v>
      </c>
      <c r="D8" s="126">
        <v>2</v>
      </c>
      <c r="E8" s="126">
        <v>1</v>
      </c>
      <c r="F8" s="126">
        <v>3</v>
      </c>
      <c r="G8" s="126">
        <f t="shared" si="0"/>
        <v>22</v>
      </c>
    </row>
    <row r="9" spans="1:7" ht="15" customHeight="1">
      <c r="A9" s="124" t="s">
        <v>114</v>
      </c>
      <c r="B9" s="127">
        <v>1</v>
      </c>
      <c r="C9" s="126">
        <v>11</v>
      </c>
      <c r="D9" s="126">
        <v>0</v>
      </c>
      <c r="E9" s="126">
        <v>1</v>
      </c>
      <c r="F9" s="126">
        <v>2</v>
      </c>
      <c r="G9" s="126">
        <f t="shared" si="0"/>
        <v>15</v>
      </c>
    </row>
    <row r="10" spans="1:7" ht="15" customHeight="1">
      <c r="A10" s="124" t="s">
        <v>115</v>
      </c>
      <c r="B10" s="127">
        <v>1</v>
      </c>
      <c r="C10" s="126">
        <v>24</v>
      </c>
      <c r="D10" s="126">
        <v>1</v>
      </c>
      <c r="E10" s="126">
        <v>1</v>
      </c>
      <c r="F10" s="126">
        <v>3</v>
      </c>
      <c r="G10" s="126">
        <f t="shared" si="0"/>
        <v>30</v>
      </c>
    </row>
    <row r="11" spans="1:7" ht="15" customHeight="1">
      <c r="A11" s="124" t="s">
        <v>116</v>
      </c>
      <c r="B11" s="127">
        <v>1</v>
      </c>
      <c r="C11" s="126">
        <v>17</v>
      </c>
      <c r="D11" s="126">
        <v>1</v>
      </c>
      <c r="E11" s="126">
        <v>1</v>
      </c>
      <c r="F11" s="126">
        <v>3</v>
      </c>
      <c r="G11" s="126">
        <f t="shared" si="0"/>
        <v>23</v>
      </c>
    </row>
    <row r="12" spans="1:7" ht="15" customHeight="1">
      <c r="A12" s="124" t="s">
        <v>117</v>
      </c>
      <c r="B12" s="127">
        <v>1</v>
      </c>
      <c r="C12" s="126">
        <v>20</v>
      </c>
      <c r="D12" s="126">
        <v>1</v>
      </c>
      <c r="E12" s="126">
        <v>1</v>
      </c>
      <c r="F12" s="126">
        <v>3</v>
      </c>
      <c r="G12" s="126">
        <f t="shared" si="0"/>
        <v>26</v>
      </c>
    </row>
    <row r="13" spans="1:7" ht="15" customHeight="1">
      <c r="A13" s="124" t="s">
        <v>118</v>
      </c>
      <c r="B13" s="127">
        <v>1</v>
      </c>
      <c r="C13" s="126">
        <v>18</v>
      </c>
      <c r="D13" s="126">
        <v>1</v>
      </c>
      <c r="E13" s="126">
        <v>1</v>
      </c>
      <c r="F13" s="126">
        <v>3</v>
      </c>
      <c r="G13" s="126">
        <f t="shared" si="0"/>
        <v>24</v>
      </c>
    </row>
    <row r="14" spans="1:7" ht="15" customHeight="1">
      <c r="A14" s="124" t="s">
        <v>119</v>
      </c>
      <c r="B14" s="127">
        <v>1</v>
      </c>
      <c r="C14" s="126">
        <v>11</v>
      </c>
      <c r="D14" s="126">
        <v>0</v>
      </c>
      <c r="E14" s="126">
        <v>1</v>
      </c>
      <c r="F14" s="126">
        <v>2</v>
      </c>
      <c r="G14" s="126">
        <f t="shared" si="0"/>
        <v>15</v>
      </c>
    </row>
    <row r="15" spans="1:7" ht="15" customHeight="1">
      <c r="A15" s="124" t="s">
        <v>120</v>
      </c>
      <c r="B15" s="127">
        <v>1</v>
      </c>
      <c r="C15" s="126">
        <v>23</v>
      </c>
      <c r="D15" s="126">
        <v>1</v>
      </c>
      <c r="E15" s="126">
        <v>1</v>
      </c>
      <c r="F15" s="126">
        <v>3</v>
      </c>
      <c r="G15" s="126">
        <f t="shared" si="0"/>
        <v>29</v>
      </c>
    </row>
    <row r="16" spans="1:7" ht="15" customHeight="1">
      <c r="A16" s="124" t="s">
        <v>121</v>
      </c>
      <c r="B16" s="127">
        <v>1</v>
      </c>
      <c r="C16" s="126">
        <v>15</v>
      </c>
      <c r="D16" s="126">
        <v>1</v>
      </c>
      <c r="E16" s="126">
        <v>1</v>
      </c>
      <c r="F16" s="126">
        <v>2</v>
      </c>
      <c r="G16" s="126">
        <f t="shared" si="0"/>
        <v>20</v>
      </c>
    </row>
    <row r="17" spans="1:7" ht="15" customHeight="1">
      <c r="A17" s="124" t="s">
        <v>122</v>
      </c>
      <c r="B17" s="127">
        <v>1</v>
      </c>
      <c r="C17" s="126">
        <v>16</v>
      </c>
      <c r="D17" s="126">
        <v>1</v>
      </c>
      <c r="E17" s="126">
        <v>1</v>
      </c>
      <c r="F17" s="126">
        <v>2</v>
      </c>
      <c r="G17" s="126">
        <f t="shared" si="0"/>
        <v>21</v>
      </c>
    </row>
    <row r="18" spans="1:7" ht="15" customHeight="1">
      <c r="A18" s="124" t="s">
        <v>123</v>
      </c>
      <c r="B18" s="127">
        <v>1</v>
      </c>
      <c r="C18" s="126">
        <v>22</v>
      </c>
      <c r="D18" s="126">
        <v>1</v>
      </c>
      <c r="E18" s="126">
        <v>1</v>
      </c>
      <c r="F18" s="126">
        <v>3</v>
      </c>
      <c r="G18" s="126">
        <f t="shared" si="0"/>
        <v>28</v>
      </c>
    </row>
    <row r="19" spans="1:7" ht="15" customHeight="1">
      <c r="A19" s="124" t="s">
        <v>124</v>
      </c>
      <c r="B19" s="127">
        <v>1</v>
      </c>
      <c r="C19" s="126">
        <v>16</v>
      </c>
      <c r="D19" s="126">
        <v>1</v>
      </c>
      <c r="E19" s="126">
        <v>1</v>
      </c>
      <c r="F19" s="126">
        <v>2</v>
      </c>
      <c r="G19" s="126">
        <f t="shared" si="0"/>
        <v>21</v>
      </c>
    </row>
    <row r="20" spans="1:7" ht="15" customHeight="1">
      <c r="A20" s="124" t="s">
        <v>125</v>
      </c>
      <c r="B20" s="127">
        <v>1</v>
      </c>
      <c r="C20" s="126">
        <v>17</v>
      </c>
      <c r="D20" s="126">
        <v>1</v>
      </c>
      <c r="E20" s="126">
        <v>1</v>
      </c>
      <c r="F20" s="126">
        <v>2</v>
      </c>
      <c r="G20" s="126">
        <f t="shared" si="0"/>
        <v>22</v>
      </c>
    </row>
    <row r="21" spans="1:7" ht="15" customHeight="1">
      <c r="A21" s="124" t="s">
        <v>126</v>
      </c>
      <c r="B21" s="127">
        <v>1</v>
      </c>
      <c r="C21" s="126">
        <v>16</v>
      </c>
      <c r="D21" s="126">
        <v>1</v>
      </c>
      <c r="E21" s="126">
        <v>1</v>
      </c>
      <c r="F21" s="126">
        <v>2</v>
      </c>
      <c r="G21" s="126">
        <f t="shared" si="0"/>
        <v>21</v>
      </c>
    </row>
    <row r="22" spans="1:7" ht="15" customHeight="1">
      <c r="A22" s="124" t="s">
        <v>127</v>
      </c>
      <c r="B22" s="127">
        <v>1</v>
      </c>
      <c r="C22" s="126">
        <v>16</v>
      </c>
      <c r="D22" s="126">
        <v>1</v>
      </c>
      <c r="E22" s="126">
        <v>1</v>
      </c>
      <c r="F22" s="126">
        <v>2</v>
      </c>
      <c r="G22" s="126">
        <f t="shared" si="0"/>
        <v>21</v>
      </c>
    </row>
    <row r="23" spans="1:7" ht="15" customHeight="1">
      <c r="A23" s="124" t="s">
        <v>128</v>
      </c>
      <c r="B23" s="127">
        <v>1</v>
      </c>
      <c r="C23" s="126">
        <v>15</v>
      </c>
      <c r="D23" s="126">
        <v>1</v>
      </c>
      <c r="E23" s="126">
        <v>1</v>
      </c>
      <c r="F23" s="126">
        <v>2</v>
      </c>
      <c r="G23" s="126">
        <f t="shared" si="0"/>
        <v>20</v>
      </c>
    </row>
    <row r="24" spans="1:7" ht="15" customHeight="1">
      <c r="A24" s="128" t="s">
        <v>19</v>
      </c>
      <c r="B24" s="129">
        <f t="shared" ref="B24:G24" si="1">SUM(B6:B23)</f>
        <v>18</v>
      </c>
      <c r="C24" s="130">
        <f t="shared" si="1"/>
        <v>312</v>
      </c>
      <c r="D24" s="130">
        <f t="shared" si="1"/>
        <v>17</v>
      </c>
      <c r="E24" s="130">
        <f t="shared" si="1"/>
        <v>18</v>
      </c>
      <c r="F24" s="130">
        <f t="shared" si="1"/>
        <v>45</v>
      </c>
      <c r="G24" s="130">
        <f t="shared" si="1"/>
        <v>410</v>
      </c>
    </row>
    <row r="25" spans="1:7" ht="15" customHeight="1">
      <c r="D25" s="131"/>
      <c r="E25" s="131"/>
      <c r="G25" s="131" t="s">
        <v>129</v>
      </c>
    </row>
  </sheetData>
  <phoneticPr fontId="2"/>
  <conditionalFormatting sqref="B6:G24">
    <cfRule type="expression" dxfId="0" priority="1">
      <formula>MOD(B6,1)&lt;&gt;0</formula>
    </cfRule>
  </conditionalFormatting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G26"/>
  <sheetViews>
    <sheetView zoomScale="110" zoomScaleNormal="110" workbookViewId="0"/>
  </sheetViews>
  <sheetFormatPr defaultColWidth="11.625" defaultRowHeight="15" customHeight="1"/>
  <cols>
    <col min="1" max="1" width="26.25" style="133" customWidth="1"/>
    <col min="2" max="7" width="10" style="133" customWidth="1"/>
    <col min="8" max="16384" width="11.625" style="133"/>
  </cols>
  <sheetData>
    <row r="1" spans="1:7" ht="15" customHeight="1">
      <c r="A1" s="524" t="s">
        <v>805</v>
      </c>
    </row>
    <row r="3" spans="1:7" ht="15" customHeight="1">
      <c r="A3" s="132" t="s">
        <v>130</v>
      </c>
    </row>
    <row r="4" spans="1:7" ht="15" customHeight="1">
      <c r="A4" s="134" t="s">
        <v>131</v>
      </c>
      <c r="C4" s="135"/>
      <c r="D4" s="135"/>
      <c r="E4" s="135"/>
      <c r="F4" s="135"/>
      <c r="G4" s="136" t="s">
        <v>132</v>
      </c>
    </row>
    <row r="5" spans="1:7" ht="15" customHeight="1">
      <c r="A5" s="558" t="s">
        <v>104</v>
      </c>
      <c r="B5" s="558" t="s">
        <v>133</v>
      </c>
      <c r="C5" s="560" t="s">
        <v>134</v>
      </c>
      <c r="D5" s="137" t="s">
        <v>135</v>
      </c>
      <c r="E5" s="137"/>
      <c r="F5" s="138"/>
      <c r="G5" s="562" t="s">
        <v>136</v>
      </c>
    </row>
    <row r="6" spans="1:7" ht="30" customHeight="1">
      <c r="A6" s="559"/>
      <c r="B6" s="559"/>
      <c r="C6" s="561"/>
      <c r="D6" s="139" t="s">
        <v>137</v>
      </c>
      <c r="E6" s="139" t="s">
        <v>138</v>
      </c>
      <c r="F6" s="140" t="s">
        <v>139</v>
      </c>
      <c r="G6" s="563"/>
    </row>
    <row r="7" spans="1:7" ht="15" customHeight="1">
      <c r="A7" s="141" t="s">
        <v>140</v>
      </c>
      <c r="B7" s="142">
        <v>150</v>
      </c>
      <c r="C7" s="143">
        <v>129</v>
      </c>
      <c r="D7" s="143">
        <v>28</v>
      </c>
      <c r="E7" s="143">
        <v>98</v>
      </c>
      <c r="F7" s="142">
        <f t="shared" ref="F7:F24" si="0">SUM(D7:E7)</f>
        <v>126</v>
      </c>
      <c r="G7" s="144">
        <f t="shared" ref="G7:G23" si="1">IFERROR(F7/C7*100,"")</f>
        <v>97.674418604651152</v>
      </c>
    </row>
    <row r="8" spans="1:7" ht="15" customHeight="1">
      <c r="A8" s="141" t="s">
        <v>112</v>
      </c>
      <c r="B8" s="142">
        <v>120</v>
      </c>
      <c r="C8" s="143">
        <v>132</v>
      </c>
      <c r="D8" s="143">
        <v>50</v>
      </c>
      <c r="E8" s="143">
        <v>71</v>
      </c>
      <c r="F8" s="142">
        <f t="shared" si="0"/>
        <v>121</v>
      </c>
      <c r="G8" s="144">
        <f t="shared" si="1"/>
        <v>91.666666666666657</v>
      </c>
    </row>
    <row r="9" spans="1:7" ht="15" customHeight="1">
      <c r="A9" s="141" t="s">
        <v>141</v>
      </c>
      <c r="B9" s="142">
        <v>100</v>
      </c>
      <c r="C9" s="143">
        <v>102</v>
      </c>
      <c r="D9" s="143">
        <v>32</v>
      </c>
      <c r="E9" s="143">
        <v>68</v>
      </c>
      <c r="F9" s="142">
        <f t="shared" si="0"/>
        <v>100</v>
      </c>
      <c r="G9" s="144">
        <f t="shared" si="1"/>
        <v>98.039215686274503</v>
      </c>
    </row>
    <row r="10" spans="1:7" ht="15" customHeight="1">
      <c r="A10" s="141" t="s">
        <v>142</v>
      </c>
      <c r="B10" s="142">
        <v>90</v>
      </c>
      <c r="C10" s="143">
        <v>64</v>
      </c>
      <c r="D10" s="145">
        <v>6</v>
      </c>
      <c r="E10" s="145">
        <v>58</v>
      </c>
      <c r="F10" s="142">
        <f t="shared" si="0"/>
        <v>64</v>
      </c>
      <c r="G10" s="144">
        <f t="shared" si="1"/>
        <v>100</v>
      </c>
    </row>
    <row r="11" spans="1:7" ht="15" customHeight="1">
      <c r="A11" s="141" t="s">
        <v>143</v>
      </c>
      <c r="B11" s="142">
        <v>120</v>
      </c>
      <c r="C11" s="143">
        <v>125</v>
      </c>
      <c r="D11" s="143">
        <v>50</v>
      </c>
      <c r="E11" s="143">
        <v>73</v>
      </c>
      <c r="F11" s="142">
        <f t="shared" si="0"/>
        <v>123</v>
      </c>
      <c r="G11" s="144">
        <f t="shared" si="1"/>
        <v>98.4</v>
      </c>
    </row>
    <row r="12" spans="1:7" ht="15" customHeight="1">
      <c r="A12" s="141" t="s">
        <v>144</v>
      </c>
      <c r="B12" s="142">
        <v>150</v>
      </c>
      <c r="C12" s="143">
        <v>130</v>
      </c>
      <c r="D12" s="143">
        <v>28</v>
      </c>
      <c r="E12" s="143">
        <v>99</v>
      </c>
      <c r="F12" s="142">
        <f t="shared" si="0"/>
        <v>127</v>
      </c>
      <c r="G12" s="144">
        <f t="shared" si="1"/>
        <v>97.692307692307693</v>
      </c>
    </row>
    <row r="13" spans="1:7" ht="15" customHeight="1">
      <c r="A13" s="141" t="s">
        <v>145</v>
      </c>
      <c r="B13" s="142">
        <v>150</v>
      </c>
      <c r="C13" s="143">
        <v>134</v>
      </c>
      <c r="D13" s="143">
        <v>33</v>
      </c>
      <c r="E13" s="143">
        <v>97</v>
      </c>
      <c r="F13" s="142">
        <f t="shared" si="0"/>
        <v>130</v>
      </c>
      <c r="G13" s="144">
        <f t="shared" si="1"/>
        <v>97.014925373134332</v>
      </c>
    </row>
    <row r="14" spans="1:7" ht="15" customHeight="1">
      <c r="A14" s="141" t="s">
        <v>146</v>
      </c>
      <c r="B14" s="142">
        <v>130</v>
      </c>
      <c r="C14" s="143">
        <v>116</v>
      </c>
      <c r="D14" s="143">
        <v>34</v>
      </c>
      <c r="E14" s="143">
        <v>75</v>
      </c>
      <c r="F14" s="142">
        <f t="shared" si="0"/>
        <v>109</v>
      </c>
      <c r="G14" s="144">
        <f t="shared" si="1"/>
        <v>93.965517241379317</v>
      </c>
    </row>
    <row r="15" spans="1:7" ht="15" customHeight="1">
      <c r="A15" s="141" t="s">
        <v>147</v>
      </c>
      <c r="B15" s="142">
        <v>100</v>
      </c>
      <c r="C15" s="143">
        <v>68</v>
      </c>
      <c r="D15" s="143">
        <v>6</v>
      </c>
      <c r="E15" s="143">
        <v>62</v>
      </c>
      <c r="F15" s="142">
        <f t="shared" si="0"/>
        <v>68</v>
      </c>
      <c r="G15" s="144">
        <f t="shared" si="1"/>
        <v>100</v>
      </c>
    </row>
    <row r="16" spans="1:7" ht="15" customHeight="1">
      <c r="A16" s="141" t="s">
        <v>148</v>
      </c>
      <c r="B16" s="142">
        <v>120</v>
      </c>
      <c r="C16" s="143">
        <v>119</v>
      </c>
      <c r="D16" s="143">
        <v>49</v>
      </c>
      <c r="E16" s="143">
        <v>67</v>
      </c>
      <c r="F16" s="142">
        <f t="shared" si="0"/>
        <v>116</v>
      </c>
      <c r="G16" s="144">
        <f t="shared" si="1"/>
        <v>97.47899159663865</v>
      </c>
    </row>
    <row r="17" spans="1:7" ht="15" customHeight="1">
      <c r="A17" s="141" t="s">
        <v>149</v>
      </c>
      <c r="B17" s="142">
        <v>100</v>
      </c>
      <c r="C17" s="143">
        <v>124</v>
      </c>
      <c r="D17" s="143">
        <v>34</v>
      </c>
      <c r="E17" s="143">
        <v>70</v>
      </c>
      <c r="F17" s="142">
        <f t="shared" si="0"/>
        <v>104</v>
      </c>
      <c r="G17" s="144">
        <f t="shared" si="1"/>
        <v>83.870967741935488</v>
      </c>
    </row>
    <row r="18" spans="1:7" ht="15" customHeight="1">
      <c r="A18" s="141" t="s">
        <v>150</v>
      </c>
      <c r="B18" s="142">
        <v>100</v>
      </c>
      <c r="C18" s="143">
        <v>99</v>
      </c>
      <c r="D18" s="143">
        <v>33</v>
      </c>
      <c r="E18" s="143">
        <v>62</v>
      </c>
      <c r="F18" s="142">
        <f t="shared" si="0"/>
        <v>95</v>
      </c>
      <c r="G18" s="144">
        <f t="shared" si="1"/>
        <v>95.959595959595958</v>
      </c>
    </row>
    <row r="19" spans="1:7" ht="15" customHeight="1">
      <c r="A19" s="141" t="s">
        <v>151</v>
      </c>
      <c r="B19" s="142">
        <v>120</v>
      </c>
      <c r="C19" s="143">
        <v>113</v>
      </c>
      <c r="D19" s="143">
        <v>41</v>
      </c>
      <c r="E19" s="143">
        <v>68</v>
      </c>
      <c r="F19" s="142">
        <f t="shared" si="0"/>
        <v>109</v>
      </c>
      <c r="G19" s="144">
        <f t="shared" si="1"/>
        <v>96.460176991150433</v>
      </c>
    </row>
    <row r="20" spans="1:7" ht="15" customHeight="1">
      <c r="A20" s="141" t="s">
        <v>152</v>
      </c>
      <c r="B20" s="142">
        <v>100</v>
      </c>
      <c r="C20" s="143">
        <v>102</v>
      </c>
      <c r="D20" s="143">
        <v>33</v>
      </c>
      <c r="E20" s="143">
        <v>65</v>
      </c>
      <c r="F20" s="142">
        <f t="shared" si="0"/>
        <v>98</v>
      </c>
      <c r="G20" s="144">
        <f t="shared" si="1"/>
        <v>96.078431372549019</v>
      </c>
    </row>
    <row r="21" spans="1:7" ht="15" customHeight="1">
      <c r="A21" s="141" t="s">
        <v>153</v>
      </c>
      <c r="B21" s="142">
        <v>100</v>
      </c>
      <c r="C21" s="143">
        <v>95</v>
      </c>
      <c r="D21" s="143">
        <v>34</v>
      </c>
      <c r="E21" s="143">
        <v>59</v>
      </c>
      <c r="F21" s="142">
        <f t="shared" si="0"/>
        <v>93</v>
      </c>
      <c r="G21" s="144">
        <f t="shared" si="1"/>
        <v>97.894736842105274</v>
      </c>
    </row>
    <row r="22" spans="1:7" ht="15" customHeight="1">
      <c r="A22" s="141" t="s">
        <v>154</v>
      </c>
      <c r="B22" s="142">
        <v>100</v>
      </c>
      <c r="C22" s="143">
        <v>107</v>
      </c>
      <c r="D22" s="143">
        <v>33</v>
      </c>
      <c r="E22" s="143">
        <v>69</v>
      </c>
      <c r="F22" s="142">
        <f t="shared" si="0"/>
        <v>102</v>
      </c>
      <c r="G22" s="144">
        <f t="shared" si="1"/>
        <v>95.327102803738313</v>
      </c>
    </row>
    <row r="23" spans="1:7" ht="15" customHeight="1">
      <c r="A23" s="141" t="s">
        <v>155</v>
      </c>
      <c r="B23" s="142">
        <v>100</v>
      </c>
      <c r="C23" s="143">
        <v>110</v>
      </c>
      <c r="D23" s="143">
        <v>33</v>
      </c>
      <c r="E23" s="143">
        <v>69</v>
      </c>
      <c r="F23" s="142">
        <f t="shared" si="0"/>
        <v>102</v>
      </c>
      <c r="G23" s="144">
        <f t="shared" si="1"/>
        <v>92.72727272727272</v>
      </c>
    </row>
    <row r="24" spans="1:7" ht="15" customHeight="1">
      <c r="A24" s="141" t="s">
        <v>128</v>
      </c>
      <c r="B24" s="142">
        <v>100</v>
      </c>
      <c r="C24" s="142">
        <v>99</v>
      </c>
      <c r="D24" s="142">
        <v>30</v>
      </c>
      <c r="E24" s="142">
        <v>67</v>
      </c>
      <c r="F24" s="142">
        <f t="shared" si="0"/>
        <v>97</v>
      </c>
      <c r="G24" s="144">
        <f>IFERROR(F24/C24*100,"")</f>
        <v>97.979797979797979</v>
      </c>
    </row>
    <row r="25" spans="1:7" ht="15" customHeight="1">
      <c r="A25" s="146" t="s">
        <v>156</v>
      </c>
      <c r="B25" s="147">
        <f>SUM(B7:B24)</f>
        <v>2050</v>
      </c>
      <c r="C25" s="147">
        <f t="shared" ref="C25:F25" si="2">SUM(C7:C24)</f>
        <v>1968</v>
      </c>
      <c r="D25" s="147">
        <f t="shared" si="2"/>
        <v>587</v>
      </c>
      <c r="E25" s="147">
        <f t="shared" si="2"/>
        <v>1297</v>
      </c>
      <c r="F25" s="147">
        <f t="shared" si="2"/>
        <v>1884</v>
      </c>
      <c r="G25" s="148">
        <f>IFERROR(F25/C25*100,"")</f>
        <v>95.731707317073173</v>
      </c>
    </row>
    <row r="26" spans="1:7" ht="15" customHeight="1">
      <c r="G26" s="149" t="s">
        <v>157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G32"/>
  <sheetViews>
    <sheetView zoomScale="110" zoomScaleNormal="110" workbookViewId="0"/>
  </sheetViews>
  <sheetFormatPr defaultColWidth="11.625" defaultRowHeight="15" customHeight="1"/>
  <cols>
    <col min="1" max="1" width="26.25" style="133" customWidth="1"/>
    <col min="2" max="7" width="10" style="133" customWidth="1"/>
    <col min="8" max="16384" width="11.625" style="133"/>
  </cols>
  <sheetData>
    <row r="1" spans="1:7" ht="15" customHeight="1">
      <c r="A1" s="524" t="s">
        <v>805</v>
      </c>
    </row>
    <row r="3" spans="1:7" ht="15" customHeight="1">
      <c r="A3" s="132" t="s">
        <v>158</v>
      </c>
    </row>
    <row r="4" spans="1:7" ht="15" customHeight="1">
      <c r="A4" s="134" t="s">
        <v>131</v>
      </c>
      <c r="C4" s="135"/>
      <c r="D4" s="135"/>
      <c r="E4" s="135"/>
      <c r="F4" s="135"/>
      <c r="G4" s="136" t="s">
        <v>132</v>
      </c>
    </row>
    <row r="5" spans="1:7" ht="15" customHeight="1">
      <c r="A5" s="558" t="s">
        <v>159</v>
      </c>
      <c r="B5" s="558" t="s">
        <v>133</v>
      </c>
      <c r="C5" s="560" t="s">
        <v>134</v>
      </c>
      <c r="D5" s="137" t="s">
        <v>160</v>
      </c>
      <c r="E5" s="137"/>
      <c r="F5" s="138"/>
      <c r="G5" s="562" t="s">
        <v>161</v>
      </c>
    </row>
    <row r="6" spans="1:7" ht="30" customHeight="1">
      <c r="A6" s="559"/>
      <c r="B6" s="559"/>
      <c r="C6" s="561"/>
      <c r="D6" s="139" t="s">
        <v>137</v>
      </c>
      <c r="E6" s="139" t="s">
        <v>138</v>
      </c>
      <c r="F6" s="140" t="s">
        <v>139</v>
      </c>
      <c r="G6" s="563"/>
    </row>
    <row r="7" spans="1:7" ht="15" customHeight="1">
      <c r="A7" s="141" t="s">
        <v>162</v>
      </c>
      <c r="B7" s="142">
        <v>130</v>
      </c>
      <c r="C7" s="143">
        <v>152</v>
      </c>
      <c r="D7" s="143">
        <v>53</v>
      </c>
      <c r="E7" s="143">
        <v>90</v>
      </c>
      <c r="F7" s="142">
        <f t="shared" ref="F7:F26" si="0">SUM(D7:E7)</f>
        <v>143</v>
      </c>
      <c r="G7" s="144">
        <f t="shared" ref="G7:G29" si="1">IFERROR(F7/C7*100,"")</f>
        <v>94.078947368421055</v>
      </c>
    </row>
    <row r="8" spans="1:7" ht="15" customHeight="1">
      <c r="A8" s="141" t="s">
        <v>163</v>
      </c>
      <c r="B8" s="142">
        <v>120</v>
      </c>
      <c r="C8" s="143">
        <v>153</v>
      </c>
      <c r="D8" s="145">
        <v>53</v>
      </c>
      <c r="E8" s="143">
        <v>86</v>
      </c>
      <c r="F8" s="142">
        <f t="shared" si="0"/>
        <v>139</v>
      </c>
      <c r="G8" s="144">
        <f t="shared" si="1"/>
        <v>90.849673202614383</v>
      </c>
    </row>
    <row r="9" spans="1:7" ht="15" customHeight="1">
      <c r="A9" s="141" t="s">
        <v>164</v>
      </c>
      <c r="B9" s="142">
        <v>120</v>
      </c>
      <c r="C9" s="143">
        <v>114</v>
      </c>
      <c r="D9" s="143">
        <v>38</v>
      </c>
      <c r="E9" s="143">
        <v>75</v>
      </c>
      <c r="F9" s="142">
        <f t="shared" si="0"/>
        <v>113</v>
      </c>
      <c r="G9" s="144">
        <f t="shared" si="1"/>
        <v>99.122807017543863</v>
      </c>
    </row>
    <row r="10" spans="1:7" ht="15" customHeight="1">
      <c r="A10" s="141" t="s">
        <v>165</v>
      </c>
      <c r="B10" s="142">
        <v>120</v>
      </c>
      <c r="C10" s="143">
        <v>137</v>
      </c>
      <c r="D10" s="143">
        <v>51</v>
      </c>
      <c r="E10" s="143">
        <v>82</v>
      </c>
      <c r="F10" s="142">
        <f t="shared" si="0"/>
        <v>133</v>
      </c>
      <c r="G10" s="144">
        <f t="shared" si="1"/>
        <v>97.080291970802918</v>
      </c>
    </row>
    <row r="11" spans="1:7" ht="15" customHeight="1">
      <c r="A11" s="141" t="s">
        <v>166</v>
      </c>
      <c r="B11" s="142">
        <v>100</v>
      </c>
      <c r="C11" s="143">
        <v>112</v>
      </c>
      <c r="D11" s="143">
        <v>37</v>
      </c>
      <c r="E11" s="143">
        <v>74</v>
      </c>
      <c r="F11" s="142">
        <f t="shared" si="0"/>
        <v>111</v>
      </c>
      <c r="G11" s="144">
        <f t="shared" si="1"/>
        <v>99.107142857142861</v>
      </c>
    </row>
    <row r="12" spans="1:7" ht="15" customHeight="1">
      <c r="A12" s="141" t="s">
        <v>167</v>
      </c>
      <c r="B12" s="142">
        <v>24</v>
      </c>
      <c r="C12" s="143">
        <v>28</v>
      </c>
      <c r="D12" s="143">
        <v>24</v>
      </c>
      <c r="E12" s="143">
        <v>0</v>
      </c>
      <c r="F12" s="142">
        <f t="shared" si="0"/>
        <v>24</v>
      </c>
      <c r="G12" s="144">
        <f t="shared" si="1"/>
        <v>85.714285714285708</v>
      </c>
    </row>
    <row r="13" spans="1:7" ht="15" customHeight="1">
      <c r="A13" s="141" t="s">
        <v>168</v>
      </c>
      <c r="B13" s="142">
        <v>120</v>
      </c>
      <c r="C13" s="143">
        <v>136</v>
      </c>
      <c r="D13" s="143">
        <v>50</v>
      </c>
      <c r="E13" s="145">
        <v>83</v>
      </c>
      <c r="F13" s="142">
        <f t="shared" si="0"/>
        <v>133</v>
      </c>
      <c r="G13" s="144">
        <f t="shared" si="1"/>
        <v>97.794117647058826</v>
      </c>
    </row>
    <row r="14" spans="1:7" ht="15" customHeight="1">
      <c r="A14" s="141" t="s">
        <v>169</v>
      </c>
      <c r="B14" s="142">
        <v>124</v>
      </c>
      <c r="C14" s="142">
        <v>214</v>
      </c>
      <c r="D14" s="142">
        <v>53</v>
      </c>
      <c r="E14" s="94">
        <v>89</v>
      </c>
      <c r="F14" s="142">
        <f t="shared" si="0"/>
        <v>142</v>
      </c>
      <c r="G14" s="144">
        <f t="shared" si="1"/>
        <v>66.355140186915889</v>
      </c>
    </row>
    <row r="15" spans="1:7" ht="15" customHeight="1">
      <c r="A15" s="141" t="s">
        <v>170</v>
      </c>
      <c r="B15" s="142">
        <v>90</v>
      </c>
      <c r="C15" s="143">
        <v>111</v>
      </c>
      <c r="D15" s="143">
        <v>42</v>
      </c>
      <c r="E15" s="145">
        <v>62</v>
      </c>
      <c r="F15" s="142">
        <f t="shared" si="0"/>
        <v>104</v>
      </c>
      <c r="G15" s="144">
        <f t="shared" si="1"/>
        <v>93.693693693693689</v>
      </c>
    </row>
    <row r="16" spans="1:7" ht="15" customHeight="1">
      <c r="A16" s="141" t="s">
        <v>171</v>
      </c>
      <c r="B16" s="142">
        <v>30</v>
      </c>
      <c r="C16" s="143">
        <v>34</v>
      </c>
      <c r="D16" s="143">
        <v>10</v>
      </c>
      <c r="E16" s="145">
        <v>24</v>
      </c>
      <c r="F16" s="142">
        <f t="shared" si="0"/>
        <v>34</v>
      </c>
      <c r="G16" s="144">
        <f t="shared" si="1"/>
        <v>100</v>
      </c>
    </row>
    <row r="17" spans="1:7" ht="15" customHeight="1">
      <c r="A17" s="141" t="s">
        <v>172</v>
      </c>
      <c r="B17" s="142">
        <v>50</v>
      </c>
      <c r="C17" s="143">
        <v>66</v>
      </c>
      <c r="D17" s="143">
        <v>24</v>
      </c>
      <c r="E17" s="145">
        <v>36</v>
      </c>
      <c r="F17" s="142">
        <f t="shared" si="0"/>
        <v>60</v>
      </c>
      <c r="G17" s="144">
        <f t="shared" si="1"/>
        <v>90.909090909090907</v>
      </c>
    </row>
    <row r="18" spans="1:7" ht="15" customHeight="1">
      <c r="A18" s="150" t="s">
        <v>173</v>
      </c>
      <c r="B18" s="142">
        <v>90</v>
      </c>
      <c r="C18" s="143">
        <v>80</v>
      </c>
      <c r="D18" s="143">
        <v>27</v>
      </c>
      <c r="E18" s="145">
        <v>50</v>
      </c>
      <c r="F18" s="142">
        <f t="shared" si="0"/>
        <v>77</v>
      </c>
      <c r="G18" s="144">
        <f t="shared" si="1"/>
        <v>96.25</v>
      </c>
    </row>
    <row r="19" spans="1:7" ht="15" customHeight="1">
      <c r="A19" s="150" t="s">
        <v>174</v>
      </c>
      <c r="B19" s="142">
        <v>90</v>
      </c>
      <c r="C19" s="143">
        <v>114</v>
      </c>
      <c r="D19" s="143">
        <v>42</v>
      </c>
      <c r="E19" s="145">
        <v>57</v>
      </c>
      <c r="F19" s="142">
        <f t="shared" si="0"/>
        <v>99</v>
      </c>
      <c r="G19" s="144">
        <f t="shared" si="1"/>
        <v>86.842105263157904</v>
      </c>
    </row>
    <row r="20" spans="1:7" ht="15" customHeight="1">
      <c r="A20" s="150" t="s">
        <v>175</v>
      </c>
      <c r="B20" s="142">
        <v>120</v>
      </c>
      <c r="C20" s="143">
        <v>139</v>
      </c>
      <c r="D20" s="143">
        <v>53</v>
      </c>
      <c r="E20" s="145">
        <v>84</v>
      </c>
      <c r="F20" s="142">
        <f t="shared" si="0"/>
        <v>137</v>
      </c>
      <c r="G20" s="144">
        <f t="shared" si="1"/>
        <v>98.561151079136692</v>
      </c>
    </row>
    <row r="21" spans="1:7" ht="15" customHeight="1">
      <c r="A21" s="150" t="s">
        <v>176</v>
      </c>
      <c r="B21" s="142">
        <v>90</v>
      </c>
      <c r="C21" s="143">
        <v>105</v>
      </c>
      <c r="D21" s="143">
        <v>38</v>
      </c>
      <c r="E21" s="145">
        <v>57</v>
      </c>
      <c r="F21" s="142">
        <f t="shared" si="0"/>
        <v>95</v>
      </c>
      <c r="G21" s="144">
        <f t="shared" si="1"/>
        <v>90.476190476190482</v>
      </c>
    </row>
    <row r="22" spans="1:7" ht="15" customHeight="1">
      <c r="A22" s="150" t="s">
        <v>177</v>
      </c>
      <c r="B22" s="142">
        <v>90</v>
      </c>
      <c r="C22" s="143">
        <v>91</v>
      </c>
      <c r="D22" s="143">
        <v>36</v>
      </c>
      <c r="E22" s="145">
        <v>53</v>
      </c>
      <c r="F22" s="142">
        <f t="shared" si="0"/>
        <v>89</v>
      </c>
      <c r="G22" s="144">
        <f t="shared" si="1"/>
        <v>97.802197802197796</v>
      </c>
    </row>
    <row r="23" spans="1:7" ht="15" customHeight="1">
      <c r="A23" s="150" t="s">
        <v>178</v>
      </c>
      <c r="B23" s="142">
        <v>50</v>
      </c>
      <c r="C23" s="143">
        <v>57</v>
      </c>
      <c r="D23" s="143">
        <v>50</v>
      </c>
      <c r="E23" s="143">
        <v>0</v>
      </c>
      <c r="F23" s="142">
        <f t="shared" si="0"/>
        <v>50</v>
      </c>
      <c r="G23" s="144">
        <f t="shared" si="1"/>
        <v>87.719298245614027</v>
      </c>
    </row>
    <row r="24" spans="1:7" ht="15" customHeight="1">
      <c r="A24" s="150" t="s">
        <v>179</v>
      </c>
      <c r="B24" s="142">
        <v>90</v>
      </c>
      <c r="C24" s="143">
        <v>29</v>
      </c>
      <c r="D24" s="143">
        <v>36</v>
      </c>
      <c r="E24" s="143">
        <v>70</v>
      </c>
      <c r="F24" s="142">
        <f t="shared" si="0"/>
        <v>106</v>
      </c>
      <c r="G24" s="144">
        <f t="shared" si="1"/>
        <v>365.51724137931035</v>
      </c>
    </row>
    <row r="25" spans="1:7" ht="15" customHeight="1">
      <c r="A25" s="150" t="s">
        <v>180</v>
      </c>
      <c r="B25" s="142">
        <v>30</v>
      </c>
      <c r="C25" s="142">
        <v>122</v>
      </c>
      <c r="D25" s="142">
        <v>29</v>
      </c>
      <c r="E25" s="142">
        <v>0</v>
      </c>
      <c r="F25" s="142">
        <f t="shared" si="0"/>
        <v>29</v>
      </c>
      <c r="G25" s="144">
        <f t="shared" si="1"/>
        <v>23.770491803278688</v>
      </c>
    </row>
    <row r="26" spans="1:7" ht="15" customHeight="1">
      <c r="A26" s="150" t="s">
        <v>181</v>
      </c>
      <c r="B26" s="142">
        <v>95</v>
      </c>
      <c r="C26" s="142">
        <v>94</v>
      </c>
      <c r="D26" s="142">
        <v>26</v>
      </c>
      <c r="E26" s="142">
        <v>66</v>
      </c>
      <c r="F26" s="142">
        <f t="shared" si="0"/>
        <v>92</v>
      </c>
      <c r="G26" s="144">
        <f t="shared" si="1"/>
        <v>97.872340425531917</v>
      </c>
    </row>
    <row r="27" spans="1:7" ht="15" customHeight="1">
      <c r="A27" s="150" t="s">
        <v>182</v>
      </c>
      <c r="B27" s="142">
        <v>90</v>
      </c>
      <c r="C27" s="142">
        <v>94</v>
      </c>
      <c r="D27" s="142">
        <v>30</v>
      </c>
      <c r="E27" s="142">
        <v>59</v>
      </c>
      <c r="F27" s="142">
        <f>SUM(D27:E27)</f>
        <v>89</v>
      </c>
      <c r="G27" s="144">
        <f t="shared" si="1"/>
        <v>94.680851063829792</v>
      </c>
    </row>
    <row r="28" spans="1:7" ht="15" customHeight="1">
      <c r="A28" s="150" t="s">
        <v>183</v>
      </c>
      <c r="B28" s="142">
        <v>72</v>
      </c>
      <c r="C28" s="142">
        <v>77</v>
      </c>
      <c r="D28" s="142">
        <v>17</v>
      </c>
      <c r="E28" s="142">
        <v>56</v>
      </c>
      <c r="F28" s="142">
        <f>SUM(D28:E28)</f>
        <v>73</v>
      </c>
      <c r="G28" s="144">
        <f t="shared" si="1"/>
        <v>94.805194805194802</v>
      </c>
    </row>
    <row r="29" spans="1:7" ht="15" customHeight="1">
      <c r="A29" s="150" t="s">
        <v>184</v>
      </c>
      <c r="B29" s="142">
        <v>60</v>
      </c>
      <c r="C29" s="142">
        <v>54</v>
      </c>
      <c r="D29" s="142">
        <v>18</v>
      </c>
      <c r="E29" s="142">
        <v>34</v>
      </c>
      <c r="F29" s="142">
        <f>SUM(D29:E29)</f>
        <v>52</v>
      </c>
      <c r="G29" s="144">
        <f t="shared" si="1"/>
        <v>96.296296296296291</v>
      </c>
    </row>
    <row r="30" spans="1:7" s="154" customFormat="1" ht="15" customHeight="1">
      <c r="A30" s="141" t="s">
        <v>185</v>
      </c>
      <c r="B30" s="151">
        <v>40</v>
      </c>
      <c r="C30" s="151">
        <v>39</v>
      </c>
      <c r="D30" s="151">
        <v>38</v>
      </c>
      <c r="E30" s="152">
        <v>0</v>
      </c>
      <c r="F30" s="151">
        <f>SUM(D30:E30)</f>
        <v>38</v>
      </c>
      <c r="G30" s="153">
        <f>IFERROR(F30/C30*100,"")</f>
        <v>97.435897435897431</v>
      </c>
    </row>
    <row r="31" spans="1:7" ht="15" customHeight="1">
      <c r="A31" s="155" t="s">
        <v>156</v>
      </c>
      <c r="B31" s="156">
        <f>SUM(B7:B30)</f>
        <v>2035</v>
      </c>
      <c r="C31" s="147">
        <f>SUM(C7:C30)</f>
        <v>2352</v>
      </c>
      <c r="D31" s="147">
        <f>SUM(D7:D30)</f>
        <v>875</v>
      </c>
      <c r="E31" s="147">
        <f>SUM(E7:E30)</f>
        <v>1287</v>
      </c>
      <c r="F31" s="147">
        <f>SUM(F7:F30)</f>
        <v>2162</v>
      </c>
      <c r="G31" s="148">
        <f>IFERROR(F31/C31*100,"")</f>
        <v>91.921768707482997</v>
      </c>
    </row>
    <row r="32" spans="1:7" ht="15" customHeight="1">
      <c r="G32" s="149" t="s">
        <v>157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G17"/>
  <sheetViews>
    <sheetView zoomScale="110" zoomScaleNormal="110" workbookViewId="0"/>
  </sheetViews>
  <sheetFormatPr defaultColWidth="11.625" defaultRowHeight="15" customHeight="1"/>
  <cols>
    <col min="1" max="1" width="26.25" style="133" customWidth="1"/>
    <col min="2" max="7" width="10" style="133" customWidth="1"/>
    <col min="8" max="16384" width="11.625" style="133"/>
  </cols>
  <sheetData>
    <row r="1" spans="1:7" ht="15" customHeight="1">
      <c r="A1" s="524" t="s">
        <v>805</v>
      </c>
    </row>
    <row r="3" spans="1:7" ht="15" customHeight="1">
      <c r="A3" s="132" t="s">
        <v>186</v>
      </c>
    </row>
    <row r="4" spans="1:7" ht="15" customHeight="1">
      <c r="A4" s="134" t="s">
        <v>131</v>
      </c>
      <c r="C4" s="135"/>
      <c r="D4" s="135"/>
      <c r="E4" s="135"/>
      <c r="F4" s="135"/>
      <c r="G4" s="136" t="s">
        <v>132</v>
      </c>
    </row>
    <row r="5" spans="1:7" ht="15" customHeight="1">
      <c r="A5" s="558" t="s">
        <v>159</v>
      </c>
      <c r="B5" s="558" t="s">
        <v>133</v>
      </c>
      <c r="C5" s="560" t="s">
        <v>134</v>
      </c>
      <c r="D5" s="137" t="s">
        <v>160</v>
      </c>
      <c r="E5" s="137"/>
      <c r="F5" s="138"/>
      <c r="G5" s="562" t="s">
        <v>161</v>
      </c>
    </row>
    <row r="6" spans="1:7" ht="30" customHeight="1">
      <c r="A6" s="559"/>
      <c r="B6" s="559"/>
      <c r="C6" s="561"/>
      <c r="D6" s="139" t="s">
        <v>137</v>
      </c>
      <c r="E6" s="139" t="s">
        <v>138</v>
      </c>
      <c r="F6" s="140" t="s">
        <v>139</v>
      </c>
      <c r="G6" s="563"/>
    </row>
    <row r="7" spans="1:7" ht="15" customHeight="1">
      <c r="A7" s="150" t="s">
        <v>187</v>
      </c>
      <c r="B7" s="142">
        <v>95</v>
      </c>
      <c r="C7" s="143">
        <v>111</v>
      </c>
      <c r="D7" s="143">
        <v>23</v>
      </c>
      <c r="E7" s="143">
        <v>79</v>
      </c>
      <c r="F7" s="142">
        <f t="shared" ref="F7:F15" si="0">SUM(D7:E7)</f>
        <v>102</v>
      </c>
      <c r="G7" s="144">
        <f t="shared" ref="G7:G14" si="1">IFERROR(F7/C7*100,"")</f>
        <v>91.891891891891902</v>
      </c>
    </row>
    <row r="8" spans="1:7" ht="15" customHeight="1">
      <c r="A8" s="150" t="s">
        <v>188</v>
      </c>
      <c r="B8" s="142">
        <v>70</v>
      </c>
      <c r="C8" s="143">
        <v>57</v>
      </c>
      <c r="D8" s="143">
        <v>17</v>
      </c>
      <c r="E8" s="145">
        <v>40</v>
      </c>
      <c r="F8" s="142">
        <f t="shared" si="0"/>
        <v>57</v>
      </c>
      <c r="G8" s="144">
        <f t="shared" si="1"/>
        <v>100</v>
      </c>
    </row>
    <row r="9" spans="1:7" ht="15" customHeight="1">
      <c r="A9" s="150" t="s">
        <v>189</v>
      </c>
      <c r="B9" s="142">
        <v>90</v>
      </c>
      <c r="C9" s="143">
        <v>114</v>
      </c>
      <c r="D9" s="143">
        <v>35</v>
      </c>
      <c r="E9" s="145">
        <v>79</v>
      </c>
      <c r="F9" s="142">
        <f t="shared" si="0"/>
        <v>114</v>
      </c>
      <c r="G9" s="144">
        <f t="shared" si="1"/>
        <v>100</v>
      </c>
    </row>
    <row r="10" spans="1:7" ht="15" customHeight="1">
      <c r="A10" s="150" t="s">
        <v>190</v>
      </c>
      <c r="B10" s="142">
        <v>110</v>
      </c>
      <c r="C10" s="143">
        <v>161</v>
      </c>
      <c r="D10" s="143">
        <v>38</v>
      </c>
      <c r="E10" s="145">
        <v>120</v>
      </c>
      <c r="F10" s="142">
        <f t="shared" si="0"/>
        <v>158</v>
      </c>
      <c r="G10" s="144">
        <f t="shared" si="1"/>
        <v>98.136645962732914</v>
      </c>
    </row>
    <row r="11" spans="1:7" ht="15" customHeight="1">
      <c r="A11" s="150" t="s">
        <v>191</v>
      </c>
      <c r="B11" s="142">
        <v>126</v>
      </c>
      <c r="C11" s="143">
        <v>138</v>
      </c>
      <c r="D11" s="143">
        <v>50</v>
      </c>
      <c r="E11" s="145">
        <v>79</v>
      </c>
      <c r="F11" s="142">
        <f t="shared" si="0"/>
        <v>129</v>
      </c>
      <c r="G11" s="144">
        <f t="shared" si="1"/>
        <v>93.478260869565219</v>
      </c>
    </row>
    <row r="12" spans="1:7" ht="15" customHeight="1">
      <c r="A12" s="150" t="s">
        <v>192</v>
      </c>
      <c r="B12" s="142">
        <v>102</v>
      </c>
      <c r="C12" s="142">
        <v>99</v>
      </c>
      <c r="D12" s="142">
        <v>12</v>
      </c>
      <c r="E12" s="94">
        <v>86</v>
      </c>
      <c r="F12" s="142">
        <f t="shared" si="0"/>
        <v>98</v>
      </c>
      <c r="G12" s="144">
        <f t="shared" si="1"/>
        <v>98.98989898989899</v>
      </c>
    </row>
    <row r="13" spans="1:7" ht="15" customHeight="1">
      <c r="A13" s="150" t="s">
        <v>193</v>
      </c>
      <c r="B13" s="142">
        <v>63</v>
      </c>
      <c r="C13" s="142">
        <v>76</v>
      </c>
      <c r="D13" s="142">
        <v>18</v>
      </c>
      <c r="E13" s="94">
        <v>54</v>
      </c>
      <c r="F13" s="142">
        <f t="shared" si="0"/>
        <v>72</v>
      </c>
      <c r="G13" s="144">
        <f t="shared" si="1"/>
        <v>94.73684210526315</v>
      </c>
    </row>
    <row r="14" spans="1:7" ht="15" customHeight="1">
      <c r="A14" s="150" t="s">
        <v>194</v>
      </c>
      <c r="B14" s="142">
        <v>128</v>
      </c>
      <c r="C14" s="142">
        <v>140</v>
      </c>
      <c r="D14" s="142">
        <v>56</v>
      </c>
      <c r="E14" s="94">
        <v>77</v>
      </c>
      <c r="F14" s="142">
        <f t="shared" si="0"/>
        <v>133</v>
      </c>
      <c r="G14" s="144">
        <f t="shared" si="1"/>
        <v>95</v>
      </c>
    </row>
    <row r="15" spans="1:7" s="154" customFormat="1" ht="15" customHeight="1">
      <c r="A15" s="157" t="s">
        <v>195</v>
      </c>
      <c r="B15" s="158">
        <v>100</v>
      </c>
      <c r="C15" s="159">
        <v>97</v>
      </c>
      <c r="D15" s="159">
        <v>33</v>
      </c>
      <c r="E15" s="96">
        <v>64</v>
      </c>
      <c r="F15" s="142">
        <f t="shared" si="0"/>
        <v>97</v>
      </c>
      <c r="G15" s="144">
        <f>IFERROR(F15/C15*100,"")</f>
        <v>100</v>
      </c>
    </row>
    <row r="16" spans="1:7" s="154" customFormat="1" ht="15" customHeight="1">
      <c r="A16" s="160" t="s">
        <v>156</v>
      </c>
      <c r="B16" s="161">
        <f>SUM(B7:B15)</f>
        <v>884</v>
      </c>
      <c r="C16" s="162">
        <f>SUM(C7:C15)</f>
        <v>993</v>
      </c>
      <c r="D16" s="162">
        <f>SUM(D7:D15)</f>
        <v>282</v>
      </c>
      <c r="E16" s="162">
        <f>SUM(E7:E15)</f>
        <v>678</v>
      </c>
      <c r="F16" s="162">
        <f t="shared" ref="F16" si="2">SUM(F7:F15)</f>
        <v>960</v>
      </c>
      <c r="G16" s="163">
        <f>IFERROR(F16/C16*100,"")</f>
        <v>96.676737160120851</v>
      </c>
    </row>
    <row r="17" spans="1:7" ht="15" customHeight="1">
      <c r="A17" s="164"/>
      <c r="B17" s="164"/>
      <c r="C17" s="164"/>
      <c r="D17" s="164"/>
      <c r="E17" s="164"/>
      <c r="F17" s="164"/>
      <c r="G17" s="149" t="s">
        <v>157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11"/>
  <sheetViews>
    <sheetView zoomScale="110" zoomScaleNormal="110" workbookViewId="0"/>
  </sheetViews>
  <sheetFormatPr defaultColWidth="8.75" defaultRowHeight="15" customHeight="1"/>
  <cols>
    <col min="1" max="1" width="11.25" style="87" customWidth="1"/>
    <col min="2" max="2" width="11.125" style="87" customWidth="1"/>
    <col min="3" max="3" width="16.25" style="87" customWidth="1"/>
    <col min="4" max="16384" width="8.75" style="87"/>
  </cols>
  <sheetData>
    <row r="1" spans="1:4" ht="15" customHeight="1">
      <c r="A1" s="524" t="s">
        <v>805</v>
      </c>
    </row>
    <row r="3" spans="1:4" ht="15" customHeight="1">
      <c r="A3" s="86" t="s">
        <v>196</v>
      </c>
      <c r="B3" s="86"/>
      <c r="C3" s="86"/>
    </row>
    <row r="4" spans="1:4" ht="15" customHeight="1">
      <c r="A4" s="88" t="s">
        <v>81</v>
      </c>
      <c r="C4" s="89" t="s">
        <v>82</v>
      </c>
    </row>
    <row r="5" spans="1:4" ht="15" customHeight="1">
      <c r="A5" s="545" t="s">
        <v>83</v>
      </c>
      <c r="B5" s="551" t="s">
        <v>197</v>
      </c>
      <c r="C5" s="165" t="s">
        <v>198</v>
      </c>
      <c r="D5" s="100"/>
    </row>
    <row r="6" spans="1:4" ht="15" customHeight="1">
      <c r="A6" s="546"/>
      <c r="B6" s="552"/>
      <c r="C6" s="166" t="s">
        <v>199</v>
      </c>
      <c r="D6" s="100"/>
    </row>
    <row r="7" spans="1:4" ht="15" customHeight="1">
      <c r="A7" s="92" t="s">
        <v>89</v>
      </c>
      <c r="B7" s="106">
        <v>65</v>
      </c>
      <c r="C7" s="108">
        <v>1126</v>
      </c>
      <c r="D7" s="100"/>
    </row>
    <row r="8" spans="1:4" ht="15" customHeight="1">
      <c r="A8" s="95" t="s">
        <v>90</v>
      </c>
      <c r="B8" s="106">
        <v>66</v>
      </c>
      <c r="C8" s="108">
        <v>1138</v>
      </c>
      <c r="D8" s="100"/>
    </row>
    <row r="9" spans="1:4" ht="15" customHeight="1">
      <c r="A9" s="167" t="s">
        <v>91</v>
      </c>
      <c r="B9" s="111">
        <v>66</v>
      </c>
      <c r="C9" s="113">
        <v>1139</v>
      </c>
      <c r="D9" s="100"/>
    </row>
    <row r="10" spans="1:4" ht="15" customHeight="1">
      <c r="C10" s="99" t="s">
        <v>200</v>
      </c>
      <c r="D10" s="115"/>
    </row>
    <row r="11" spans="1:4" s="102" customFormat="1" ht="12">
      <c r="C11" s="100"/>
      <c r="D11" s="87"/>
    </row>
  </sheetData>
  <mergeCells count="2">
    <mergeCell ref="A5:A6"/>
    <mergeCell ref="B5:B6"/>
  </mergeCells>
  <phoneticPr fontId="2"/>
  <hyperlinks>
    <hyperlink ref="A1" location="目次!A1" display="目次へもどる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24"/>
  <sheetViews>
    <sheetView zoomScale="110" zoomScaleNormal="110" workbookViewId="0">
      <selection activeCell="F25" sqref="F25"/>
    </sheetView>
  </sheetViews>
  <sheetFormatPr defaultColWidth="8.875" defaultRowHeight="15" customHeight="1"/>
  <cols>
    <col min="1" max="1" width="8.75" style="169" customWidth="1"/>
    <col min="2" max="4" width="7.75" style="169" customWidth="1"/>
    <col min="5" max="5" width="7.75" style="170" customWidth="1"/>
    <col min="6" max="11" width="7.75" style="169" customWidth="1"/>
    <col min="12" max="15" width="8.625" style="169" customWidth="1"/>
    <col min="16" max="20" width="9.375" style="169" customWidth="1"/>
    <col min="21" max="16384" width="8.875" style="169"/>
  </cols>
  <sheetData>
    <row r="1" spans="1:11" ht="15" customHeight="1">
      <c r="A1" s="524" t="s">
        <v>805</v>
      </c>
    </row>
    <row r="3" spans="1:11" ht="15" customHeight="1">
      <c r="A3" s="168" t="s">
        <v>201</v>
      </c>
    </row>
    <row r="4" spans="1:11" ht="15" customHeight="1">
      <c r="A4" s="171" t="s">
        <v>202</v>
      </c>
      <c r="K4" s="172" t="s">
        <v>203</v>
      </c>
    </row>
    <row r="5" spans="1:11" ht="15" customHeight="1">
      <c r="A5" s="173" t="s">
        <v>204</v>
      </c>
      <c r="B5" s="174" t="s">
        <v>205</v>
      </c>
      <c r="C5" s="174" t="s">
        <v>206</v>
      </c>
      <c r="D5" s="174" t="s">
        <v>207</v>
      </c>
      <c r="E5" s="175" t="s">
        <v>208</v>
      </c>
      <c r="F5" s="174" t="s">
        <v>209</v>
      </c>
      <c r="G5" s="174" t="s">
        <v>210</v>
      </c>
      <c r="H5" s="174" t="s">
        <v>211</v>
      </c>
      <c r="I5" s="174" t="s">
        <v>212</v>
      </c>
      <c r="J5" s="174" t="s">
        <v>213</v>
      </c>
      <c r="K5" s="176" t="s">
        <v>214</v>
      </c>
    </row>
    <row r="6" spans="1:11" ht="15" customHeight="1">
      <c r="A6" s="570" t="s">
        <v>215</v>
      </c>
      <c r="B6" s="576" t="s">
        <v>216</v>
      </c>
      <c r="C6" s="576" t="s">
        <v>217</v>
      </c>
      <c r="D6" s="579" t="s">
        <v>218</v>
      </c>
      <c r="E6" s="572" t="s">
        <v>219</v>
      </c>
      <c r="F6" s="573"/>
      <c r="G6" s="573"/>
      <c r="H6" s="573"/>
      <c r="I6" s="573"/>
      <c r="J6" s="573"/>
      <c r="K6" s="573"/>
    </row>
    <row r="7" spans="1:11" ht="30" customHeight="1">
      <c r="A7" s="571"/>
      <c r="B7" s="577"/>
      <c r="C7" s="578"/>
      <c r="D7" s="580"/>
      <c r="E7" s="177" t="s">
        <v>220</v>
      </c>
      <c r="F7" s="177" t="s">
        <v>221</v>
      </c>
      <c r="G7" s="178" t="s">
        <v>222</v>
      </c>
      <c r="H7" s="178" t="s">
        <v>223</v>
      </c>
      <c r="I7" s="178" t="s">
        <v>224</v>
      </c>
      <c r="J7" s="178" t="s">
        <v>225</v>
      </c>
      <c r="K7" s="179" t="s">
        <v>226</v>
      </c>
    </row>
    <row r="8" spans="1:11" ht="15" customHeight="1">
      <c r="A8" s="574" t="s">
        <v>227</v>
      </c>
      <c r="B8" s="581">
        <v>0</v>
      </c>
      <c r="C8" s="566">
        <v>0</v>
      </c>
      <c r="D8" s="180">
        <v>11900</v>
      </c>
      <c r="E8" s="180">
        <v>13800</v>
      </c>
      <c r="F8" s="180">
        <v>15700</v>
      </c>
      <c r="G8" s="180">
        <v>17400</v>
      </c>
      <c r="H8" s="180">
        <v>19200</v>
      </c>
      <c r="I8" s="180">
        <v>21000</v>
      </c>
      <c r="J8" s="180">
        <v>23800</v>
      </c>
      <c r="K8" s="181">
        <v>27600</v>
      </c>
    </row>
    <row r="9" spans="1:11" ht="15" customHeight="1">
      <c r="A9" s="575"/>
      <c r="B9" s="582"/>
      <c r="C9" s="567"/>
      <c r="D9" s="182">
        <v>11600</v>
      </c>
      <c r="E9" s="182">
        <v>13500</v>
      </c>
      <c r="F9" s="182">
        <v>15400</v>
      </c>
      <c r="G9" s="182">
        <v>17100</v>
      </c>
      <c r="H9" s="182">
        <v>18800</v>
      </c>
      <c r="I9" s="182">
        <v>20600</v>
      </c>
      <c r="J9" s="182">
        <v>23300</v>
      </c>
      <c r="K9" s="182">
        <v>27100</v>
      </c>
    </row>
    <row r="10" spans="1:11" ht="15" customHeight="1">
      <c r="A10" s="575" t="s">
        <v>228</v>
      </c>
      <c r="B10" s="582"/>
      <c r="C10" s="567"/>
      <c r="D10" s="566">
        <v>0</v>
      </c>
      <c r="E10" s="566">
        <v>0</v>
      </c>
      <c r="F10" s="566">
        <v>0</v>
      </c>
      <c r="G10" s="566">
        <v>0</v>
      </c>
      <c r="H10" s="566">
        <v>0</v>
      </c>
      <c r="I10" s="566">
        <v>0</v>
      </c>
      <c r="J10" s="566">
        <v>0</v>
      </c>
      <c r="K10" s="566">
        <v>0</v>
      </c>
    </row>
    <row r="11" spans="1:11" ht="15" customHeight="1">
      <c r="A11" s="575"/>
      <c r="B11" s="582"/>
      <c r="C11" s="567"/>
      <c r="D11" s="567"/>
      <c r="E11" s="567"/>
      <c r="F11" s="567"/>
      <c r="G11" s="567"/>
      <c r="H11" s="567"/>
      <c r="I11" s="567"/>
      <c r="J11" s="567"/>
      <c r="K11" s="567"/>
    </row>
    <row r="12" spans="1:11" ht="15" customHeight="1">
      <c r="A12" s="183"/>
      <c r="B12" s="183"/>
      <c r="C12" s="183"/>
      <c r="D12" s="183"/>
      <c r="E12" s="184"/>
      <c r="F12" s="183"/>
      <c r="G12" s="183"/>
      <c r="H12" s="183"/>
      <c r="I12" s="183"/>
      <c r="J12" s="183"/>
      <c r="K12" s="183"/>
    </row>
    <row r="13" spans="1:11" ht="15" customHeight="1">
      <c r="A13" s="173" t="s">
        <v>204</v>
      </c>
      <c r="B13" s="173" t="s">
        <v>229</v>
      </c>
      <c r="C13" s="174" t="s">
        <v>230</v>
      </c>
      <c r="D13" s="174" t="s">
        <v>231</v>
      </c>
      <c r="E13" s="175" t="s">
        <v>232</v>
      </c>
      <c r="F13" s="174" t="s">
        <v>233</v>
      </c>
      <c r="G13" s="174" t="s">
        <v>234</v>
      </c>
      <c r="H13" s="174" t="s">
        <v>235</v>
      </c>
      <c r="I13" s="174" t="s">
        <v>236</v>
      </c>
      <c r="J13" s="176" t="s">
        <v>237</v>
      </c>
      <c r="K13" s="176" t="s">
        <v>238</v>
      </c>
    </row>
    <row r="14" spans="1:11" ht="15" customHeight="1">
      <c r="A14" s="570" t="s">
        <v>215</v>
      </c>
      <c r="B14" s="572" t="s">
        <v>239</v>
      </c>
      <c r="C14" s="573"/>
      <c r="D14" s="573"/>
      <c r="E14" s="573"/>
      <c r="F14" s="573"/>
      <c r="G14" s="573"/>
      <c r="H14" s="573"/>
      <c r="I14" s="573"/>
      <c r="J14" s="573"/>
      <c r="K14" s="573"/>
    </row>
    <row r="15" spans="1:11" ht="30" customHeight="1">
      <c r="A15" s="571"/>
      <c r="B15" s="185" t="s">
        <v>240</v>
      </c>
      <c r="C15" s="186" t="s">
        <v>241</v>
      </c>
      <c r="D15" s="186" t="s">
        <v>242</v>
      </c>
      <c r="E15" s="187" t="s">
        <v>243</v>
      </c>
      <c r="F15" s="186" t="s">
        <v>244</v>
      </c>
      <c r="G15" s="186" t="s">
        <v>245</v>
      </c>
      <c r="H15" s="186" t="s">
        <v>246</v>
      </c>
      <c r="I15" s="186" t="s">
        <v>247</v>
      </c>
      <c r="J15" s="188" t="s">
        <v>248</v>
      </c>
      <c r="K15" s="188" t="s">
        <v>249</v>
      </c>
    </row>
    <row r="16" spans="1:11" ht="15" customHeight="1">
      <c r="A16" s="574" t="s">
        <v>227</v>
      </c>
      <c r="B16" s="180">
        <v>32000</v>
      </c>
      <c r="C16" s="180">
        <v>36500</v>
      </c>
      <c r="D16" s="180">
        <v>41900</v>
      </c>
      <c r="E16" s="180">
        <v>43700</v>
      </c>
      <c r="F16" s="180">
        <v>50000</v>
      </c>
      <c r="G16" s="180">
        <v>52900</v>
      </c>
      <c r="H16" s="180">
        <v>55800</v>
      </c>
      <c r="I16" s="180">
        <v>60600</v>
      </c>
      <c r="J16" s="180">
        <v>61200</v>
      </c>
      <c r="K16" s="180">
        <v>66500</v>
      </c>
    </row>
    <row r="17" spans="1:11" ht="15" customHeight="1">
      <c r="A17" s="575"/>
      <c r="B17" s="189">
        <v>31400</v>
      </c>
      <c r="C17" s="189">
        <v>35800</v>
      </c>
      <c r="D17" s="189">
        <v>41100</v>
      </c>
      <c r="E17" s="189">
        <v>42900</v>
      </c>
      <c r="F17" s="189">
        <v>49100</v>
      </c>
      <c r="G17" s="189">
        <v>52000</v>
      </c>
      <c r="H17" s="189">
        <v>54800</v>
      </c>
      <c r="I17" s="189">
        <v>59500</v>
      </c>
      <c r="J17" s="189">
        <v>60100</v>
      </c>
      <c r="K17" s="189">
        <v>65300</v>
      </c>
    </row>
    <row r="18" spans="1:11" ht="15" customHeight="1">
      <c r="A18" s="575" t="s">
        <v>228</v>
      </c>
      <c r="B18" s="566">
        <v>0</v>
      </c>
      <c r="C18" s="566">
        <v>0</v>
      </c>
      <c r="D18" s="566">
        <v>0</v>
      </c>
      <c r="E18" s="566">
        <v>0</v>
      </c>
      <c r="F18" s="566">
        <v>0</v>
      </c>
      <c r="G18" s="566">
        <v>0</v>
      </c>
      <c r="H18" s="566">
        <v>0</v>
      </c>
      <c r="I18" s="566">
        <v>0</v>
      </c>
      <c r="J18" s="566">
        <v>0</v>
      </c>
      <c r="K18" s="566">
        <v>0</v>
      </c>
    </row>
    <row r="19" spans="1:11" ht="15" customHeight="1">
      <c r="A19" s="575"/>
      <c r="B19" s="567"/>
      <c r="C19" s="567"/>
      <c r="D19" s="567"/>
      <c r="E19" s="567"/>
      <c r="F19" s="567"/>
      <c r="G19" s="567"/>
      <c r="H19" s="567"/>
      <c r="I19" s="567"/>
      <c r="J19" s="567"/>
      <c r="K19" s="567"/>
    </row>
    <row r="20" spans="1:11" ht="15" customHeight="1">
      <c r="A20" s="190" t="s">
        <v>250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</row>
    <row r="21" spans="1:11" ht="15" customHeight="1">
      <c r="A21" s="568" t="s">
        <v>251</v>
      </c>
      <c r="B21" s="569"/>
      <c r="C21" s="569"/>
      <c r="D21" s="569"/>
      <c r="E21" s="569"/>
      <c r="F21" s="569"/>
      <c r="G21" s="569"/>
      <c r="H21" s="569"/>
      <c r="I21" s="569"/>
      <c r="J21" s="569"/>
      <c r="K21" s="569"/>
    </row>
    <row r="22" spans="1:11" ht="15" customHeight="1">
      <c r="A22" s="564" t="s">
        <v>252</v>
      </c>
      <c r="B22" s="565"/>
      <c r="C22" s="565"/>
      <c r="D22" s="565"/>
      <c r="E22" s="565"/>
      <c r="F22" s="565"/>
      <c r="G22" s="565"/>
      <c r="H22" s="565"/>
      <c r="I22" s="192"/>
      <c r="K22" s="193"/>
    </row>
    <row r="23" spans="1:11" ht="15" customHeight="1">
      <c r="A23" s="194" t="s">
        <v>253</v>
      </c>
      <c r="B23" s="195"/>
      <c r="C23" s="195"/>
      <c r="D23" s="195"/>
      <c r="E23" s="195"/>
      <c r="F23" s="195"/>
      <c r="G23" s="195"/>
      <c r="H23" s="195"/>
      <c r="I23" s="196"/>
      <c r="J23" s="197"/>
      <c r="K23" s="198"/>
    </row>
    <row r="24" spans="1:11" ht="15" customHeight="1">
      <c r="K24" s="193" t="s">
        <v>254</v>
      </c>
    </row>
  </sheetData>
  <mergeCells count="33">
    <mergeCell ref="I10:I11"/>
    <mergeCell ref="J10:J11"/>
    <mergeCell ref="A6:A7"/>
    <mergeCell ref="B6:B7"/>
    <mergeCell ref="C6:C7"/>
    <mergeCell ref="D6:D7"/>
    <mergeCell ref="E6:K6"/>
    <mergeCell ref="A8:A9"/>
    <mergeCell ref="B8:B11"/>
    <mergeCell ref="C8:C11"/>
    <mergeCell ref="A10:A11"/>
    <mergeCell ref="D10:D11"/>
    <mergeCell ref="K18:K19"/>
    <mergeCell ref="A21:K21"/>
    <mergeCell ref="K10:K11"/>
    <mergeCell ref="A14:A15"/>
    <mergeCell ref="B14:K14"/>
    <mergeCell ref="A16:A17"/>
    <mergeCell ref="A18:A19"/>
    <mergeCell ref="B18:B19"/>
    <mergeCell ref="C18:C19"/>
    <mergeCell ref="D18:D19"/>
    <mergeCell ref="E18:E19"/>
    <mergeCell ref="F18:F19"/>
    <mergeCell ref="E10:E11"/>
    <mergeCell ref="F10:F11"/>
    <mergeCell ref="G10:G11"/>
    <mergeCell ref="H10:H11"/>
    <mergeCell ref="A22:H22"/>
    <mergeCell ref="G18:G19"/>
    <mergeCell ref="H18:H19"/>
    <mergeCell ref="I18:I19"/>
    <mergeCell ref="J18:J1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67"/>
  <sheetViews>
    <sheetView zoomScale="110" zoomScaleNormal="110" workbookViewId="0"/>
  </sheetViews>
  <sheetFormatPr defaultColWidth="8.875" defaultRowHeight="15.6" customHeight="1"/>
  <cols>
    <col min="1" max="1" width="15" style="200" customWidth="1"/>
    <col min="2" max="7" width="8.75" style="200" customWidth="1"/>
    <col min="8" max="8" width="18.75" style="200" customWidth="1"/>
    <col min="9" max="16384" width="8.875" style="200"/>
  </cols>
  <sheetData>
    <row r="1" spans="1:8" ht="15" customHeight="1">
      <c r="A1" s="524" t="s">
        <v>805</v>
      </c>
    </row>
    <row r="2" spans="1:8" ht="15" customHeight="1"/>
    <row r="3" spans="1:8" ht="15" customHeight="1">
      <c r="A3" s="199" t="s">
        <v>255</v>
      </c>
    </row>
    <row r="4" spans="1:8" ht="15" customHeight="1">
      <c r="A4" s="201" t="s">
        <v>256</v>
      </c>
      <c r="E4" s="202"/>
      <c r="F4" s="202"/>
      <c r="G4" s="202"/>
      <c r="H4" s="203" t="s">
        <v>103</v>
      </c>
    </row>
    <row r="5" spans="1:8" ht="15" customHeight="1">
      <c r="A5" s="583" t="s">
        <v>257</v>
      </c>
      <c r="B5" s="585" t="s">
        <v>258</v>
      </c>
      <c r="C5" s="586"/>
      <c r="D5" s="587"/>
      <c r="E5" s="585" t="s">
        <v>259</v>
      </c>
      <c r="F5" s="586"/>
      <c r="G5" s="587"/>
      <c r="H5" s="588" t="s">
        <v>260</v>
      </c>
    </row>
    <row r="6" spans="1:8" ht="15" customHeight="1">
      <c r="A6" s="584"/>
      <c r="B6" s="204" t="s">
        <v>261</v>
      </c>
      <c r="C6" s="205" t="s">
        <v>6</v>
      </c>
      <c r="D6" s="205" t="s">
        <v>7</v>
      </c>
      <c r="E6" s="204" t="s">
        <v>261</v>
      </c>
      <c r="F6" s="205" t="s">
        <v>6</v>
      </c>
      <c r="G6" s="205" t="s">
        <v>7</v>
      </c>
      <c r="H6" s="589"/>
    </row>
    <row r="7" spans="1:8" ht="15" customHeight="1">
      <c r="A7" s="206" t="s">
        <v>262</v>
      </c>
      <c r="B7" s="207" t="s">
        <v>72</v>
      </c>
      <c r="C7" s="142">
        <v>55</v>
      </c>
      <c r="D7" s="142">
        <v>60</v>
      </c>
      <c r="E7" s="207" t="s">
        <v>69</v>
      </c>
      <c r="F7" s="208">
        <v>4</v>
      </c>
      <c r="G7" s="208">
        <v>4</v>
      </c>
      <c r="H7" s="209" t="s">
        <v>263</v>
      </c>
    </row>
    <row r="8" spans="1:8" ht="15" customHeight="1">
      <c r="A8" s="206" t="s">
        <v>264</v>
      </c>
      <c r="B8" s="142">
        <v>55</v>
      </c>
      <c r="C8" s="207" t="s">
        <v>69</v>
      </c>
      <c r="D8" s="207" t="s">
        <v>69</v>
      </c>
      <c r="E8" s="208">
        <v>4</v>
      </c>
      <c r="F8" s="207" t="s">
        <v>69</v>
      </c>
      <c r="G8" s="207" t="s">
        <v>69</v>
      </c>
      <c r="H8" s="210" t="s">
        <v>265</v>
      </c>
    </row>
    <row r="9" spans="1:8" ht="15" customHeight="1">
      <c r="A9" s="206" t="s">
        <v>266</v>
      </c>
      <c r="B9" s="207" t="s">
        <v>69</v>
      </c>
      <c r="C9" s="94">
        <v>69</v>
      </c>
      <c r="D9" s="94">
        <v>73</v>
      </c>
      <c r="E9" s="207" t="s">
        <v>69</v>
      </c>
      <c r="F9" s="211">
        <v>5</v>
      </c>
      <c r="G9" s="211">
        <v>4</v>
      </c>
      <c r="H9" s="210" t="s">
        <v>263</v>
      </c>
    </row>
    <row r="10" spans="1:8" ht="15" customHeight="1">
      <c r="A10" s="206" t="s">
        <v>267</v>
      </c>
      <c r="B10" s="94">
        <v>68</v>
      </c>
      <c r="C10" s="207" t="s">
        <v>69</v>
      </c>
      <c r="D10" s="207" t="s">
        <v>69</v>
      </c>
      <c r="E10" s="94">
        <v>4</v>
      </c>
      <c r="F10" s="207" t="s">
        <v>69</v>
      </c>
      <c r="G10" s="207" t="s">
        <v>69</v>
      </c>
      <c r="H10" s="210" t="s">
        <v>265</v>
      </c>
    </row>
    <row r="11" spans="1:8" ht="15" customHeight="1">
      <c r="A11" s="206" t="s">
        <v>268</v>
      </c>
      <c r="B11" s="207" t="s">
        <v>69</v>
      </c>
      <c r="C11" s="142">
        <v>85</v>
      </c>
      <c r="D11" s="142">
        <v>90</v>
      </c>
      <c r="E11" s="207" t="s">
        <v>69</v>
      </c>
      <c r="F11" s="208">
        <v>4</v>
      </c>
      <c r="G11" s="208">
        <v>5</v>
      </c>
      <c r="H11" s="210" t="s">
        <v>263</v>
      </c>
    </row>
    <row r="12" spans="1:8" ht="15" customHeight="1">
      <c r="A12" s="206" t="s">
        <v>269</v>
      </c>
      <c r="B12" s="142">
        <v>79</v>
      </c>
      <c r="C12" s="207" t="s">
        <v>69</v>
      </c>
      <c r="D12" s="207" t="s">
        <v>69</v>
      </c>
      <c r="E12" s="208">
        <v>5</v>
      </c>
      <c r="F12" s="207" t="s">
        <v>69</v>
      </c>
      <c r="G12" s="207" t="s">
        <v>69</v>
      </c>
      <c r="H12" s="210" t="s">
        <v>270</v>
      </c>
    </row>
    <row r="13" spans="1:8" ht="15" customHeight="1">
      <c r="A13" s="206" t="s">
        <v>271</v>
      </c>
      <c r="B13" s="142">
        <v>90</v>
      </c>
      <c r="C13" s="142">
        <v>89</v>
      </c>
      <c r="D13" s="142">
        <v>88</v>
      </c>
      <c r="E13" s="208">
        <v>4</v>
      </c>
      <c r="F13" s="208">
        <v>5</v>
      </c>
      <c r="G13" s="208">
        <v>5</v>
      </c>
      <c r="H13" s="210" t="s">
        <v>272</v>
      </c>
    </row>
    <row r="14" spans="1:8" ht="15" customHeight="1">
      <c r="A14" s="206" t="s">
        <v>273</v>
      </c>
      <c r="B14" s="142">
        <v>89</v>
      </c>
      <c r="C14" s="142">
        <v>90</v>
      </c>
      <c r="D14" s="142">
        <v>90</v>
      </c>
      <c r="E14" s="208">
        <v>5</v>
      </c>
      <c r="F14" s="208">
        <v>3</v>
      </c>
      <c r="G14" s="208">
        <v>4</v>
      </c>
      <c r="H14" s="210" t="s">
        <v>274</v>
      </c>
    </row>
    <row r="15" spans="1:8" ht="15" customHeight="1">
      <c r="A15" s="206" t="s">
        <v>275</v>
      </c>
      <c r="B15" s="142">
        <v>39</v>
      </c>
      <c r="C15" s="142">
        <v>38</v>
      </c>
      <c r="D15" s="142">
        <v>49</v>
      </c>
      <c r="E15" s="208">
        <v>3</v>
      </c>
      <c r="F15" s="208">
        <v>3</v>
      </c>
      <c r="G15" s="208">
        <v>4</v>
      </c>
      <c r="H15" s="210" t="s">
        <v>276</v>
      </c>
    </row>
    <row r="16" spans="1:8" ht="15" customHeight="1">
      <c r="A16" s="206" t="s">
        <v>277</v>
      </c>
      <c r="B16" s="207">
        <v>36</v>
      </c>
      <c r="C16" s="142">
        <v>41</v>
      </c>
      <c r="D16" s="142">
        <v>53</v>
      </c>
      <c r="E16" s="207">
        <v>3</v>
      </c>
      <c r="F16" s="208">
        <v>4</v>
      </c>
      <c r="G16" s="208">
        <v>4</v>
      </c>
      <c r="H16" s="210" t="s">
        <v>276</v>
      </c>
    </row>
    <row r="17" spans="1:8" ht="15" customHeight="1">
      <c r="A17" s="206" t="s">
        <v>278</v>
      </c>
      <c r="B17" s="142">
        <v>60</v>
      </c>
      <c r="C17" s="142">
        <v>60</v>
      </c>
      <c r="D17" s="142">
        <v>59</v>
      </c>
      <c r="E17" s="208">
        <v>4</v>
      </c>
      <c r="F17" s="208">
        <v>4</v>
      </c>
      <c r="G17" s="208">
        <v>4</v>
      </c>
      <c r="H17" s="210" t="s">
        <v>279</v>
      </c>
    </row>
    <row r="18" spans="1:8" ht="15" customHeight="1">
      <c r="A18" s="206" t="s">
        <v>280</v>
      </c>
      <c r="B18" s="142">
        <v>70</v>
      </c>
      <c r="C18" s="142">
        <v>70</v>
      </c>
      <c r="D18" s="142">
        <v>68</v>
      </c>
      <c r="E18" s="208">
        <v>4</v>
      </c>
      <c r="F18" s="208">
        <v>4</v>
      </c>
      <c r="G18" s="208">
        <v>4</v>
      </c>
      <c r="H18" s="210" t="s">
        <v>281</v>
      </c>
    </row>
    <row r="19" spans="1:8" ht="15" customHeight="1">
      <c r="A19" s="206" t="s">
        <v>282</v>
      </c>
      <c r="B19" s="142">
        <v>50</v>
      </c>
      <c r="C19" s="142">
        <v>49</v>
      </c>
      <c r="D19" s="142">
        <v>49</v>
      </c>
      <c r="E19" s="208">
        <v>3</v>
      </c>
      <c r="F19" s="208">
        <v>3</v>
      </c>
      <c r="G19" s="208">
        <v>3</v>
      </c>
      <c r="H19" s="210" t="s">
        <v>283</v>
      </c>
    </row>
    <row r="20" spans="1:8" ht="15" customHeight="1">
      <c r="A20" s="206" t="s">
        <v>284</v>
      </c>
      <c r="B20" s="142">
        <v>44</v>
      </c>
      <c r="C20" s="142">
        <v>59</v>
      </c>
      <c r="D20" s="142">
        <v>59</v>
      </c>
      <c r="E20" s="208">
        <v>3</v>
      </c>
      <c r="F20" s="208">
        <v>3</v>
      </c>
      <c r="G20" s="208">
        <v>3</v>
      </c>
      <c r="H20" s="210" t="s">
        <v>285</v>
      </c>
    </row>
    <row r="21" spans="1:8" ht="15" customHeight="1">
      <c r="A21" s="206" t="s">
        <v>286</v>
      </c>
      <c r="B21" s="94">
        <v>60</v>
      </c>
      <c r="C21" s="142">
        <v>57</v>
      </c>
      <c r="D21" s="142">
        <v>60</v>
      </c>
      <c r="E21" s="211">
        <v>4</v>
      </c>
      <c r="F21" s="208">
        <v>4</v>
      </c>
      <c r="G21" s="208">
        <v>3</v>
      </c>
      <c r="H21" s="210" t="s">
        <v>285</v>
      </c>
    </row>
    <row r="22" spans="1:8" ht="15" customHeight="1">
      <c r="A22" s="206" t="s">
        <v>287</v>
      </c>
      <c r="B22" s="142">
        <v>60</v>
      </c>
      <c r="C22" s="142">
        <v>59</v>
      </c>
      <c r="D22" s="142">
        <v>57</v>
      </c>
      <c r="E22" s="208">
        <v>4</v>
      </c>
      <c r="F22" s="208">
        <v>4</v>
      </c>
      <c r="G22" s="208">
        <v>4</v>
      </c>
      <c r="H22" s="210" t="s">
        <v>288</v>
      </c>
    </row>
    <row r="23" spans="1:8" ht="15" customHeight="1">
      <c r="A23" s="206" t="s">
        <v>289</v>
      </c>
      <c r="B23" s="94">
        <v>59</v>
      </c>
      <c r="C23" s="142">
        <v>59</v>
      </c>
      <c r="D23" s="142">
        <v>57</v>
      </c>
      <c r="E23" s="208">
        <v>4</v>
      </c>
      <c r="F23" s="208">
        <v>4</v>
      </c>
      <c r="G23" s="208">
        <v>3</v>
      </c>
      <c r="H23" s="210" t="s">
        <v>288</v>
      </c>
    </row>
    <row r="24" spans="1:8" ht="15" customHeight="1">
      <c r="A24" s="206" t="s">
        <v>290</v>
      </c>
      <c r="B24" s="142">
        <v>56</v>
      </c>
      <c r="C24" s="142">
        <v>57</v>
      </c>
      <c r="D24" s="142">
        <v>58</v>
      </c>
      <c r="E24" s="208">
        <v>3</v>
      </c>
      <c r="F24" s="208">
        <v>3</v>
      </c>
      <c r="G24" s="208">
        <v>3</v>
      </c>
      <c r="H24" s="210" t="s">
        <v>291</v>
      </c>
    </row>
    <row r="25" spans="1:8" ht="15" customHeight="1">
      <c r="A25" s="206" t="s">
        <v>292</v>
      </c>
      <c r="B25" s="207">
        <v>54</v>
      </c>
      <c r="C25" s="142">
        <v>56</v>
      </c>
      <c r="D25" s="142">
        <v>58</v>
      </c>
      <c r="E25" s="212">
        <v>3</v>
      </c>
      <c r="F25" s="208">
        <v>3</v>
      </c>
      <c r="G25" s="208">
        <v>4</v>
      </c>
      <c r="H25" s="210" t="s">
        <v>291</v>
      </c>
    </row>
    <row r="26" spans="1:8" ht="15" customHeight="1">
      <c r="A26" s="206" t="s">
        <v>293</v>
      </c>
      <c r="B26" s="142">
        <v>58</v>
      </c>
      <c r="C26" s="142">
        <v>59</v>
      </c>
      <c r="D26" s="142">
        <v>60</v>
      </c>
      <c r="E26" s="208">
        <v>4</v>
      </c>
      <c r="F26" s="208">
        <v>4</v>
      </c>
      <c r="G26" s="208">
        <v>4</v>
      </c>
      <c r="H26" s="210" t="s">
        <v>294</v>
      </c>
    </row>
    <row r="27" spans="1:8" ht="15" customHeight="1">
      <c r="A27" s="206" t="s">
        <v>295</v>
      </c>
      <c r="B27" s="94">
        <v>54</v>
      </c>
      <c r="C27" s="94">
        <v>74</v>
      </c>
      <c r="D27" s="94">
        <v>75</v>
      </c>
      <c r="E27" s="207">
        <v>4</v>
      </c>
      <c r="F27" s="208">
        <v>4</v>
      </c>
      <c r="G27" s="208">
        <v>4</v>
      </c>
      <c r="H27" s="210" t="s">
        <v>294</v>
      </c>
    </row>
    <row r="28" spans="1:8" ht="15" customHeight="1">
      <c r="A28" s="206" t="s">
        <v>296</v>
      </c>
      <c r="B28" s="142">
        <v>53</v>
      </c>
      <c r="C28" s="142">
        <v>50</v>
      </c>
      <c r="D28" s="142">
        <v>53</v>
      </c>
      <c r="E28" s="208">
        <v>4</v>
      </c>
      <c r="F28" s="208">
        <v>3</v>
      </c>
      <c r="G28" s="208">
        <v>4</v>
      </c>
      <c r="H28" s="210" t="s">
        <v>297</v>
      </c>
    </row>
    <row r="29" spans="1:8" ht="15" customHeight="1">
      <c r="A29" s="206" t="s">
        <v>298</v>
      </c>
      <c r="B29" s="207">
        <v>52</v>
      </c>
      <c r="C29" s="142">
        <v>53</v>
      </c>
      <c r="D29" s="142">
        <v>56</v>
      </c>
      <c r="E29" s="208">
        <v>4</v>
      </c>
      <c r="F29" s="208">
        <v>4</v>
      </c>
      <c r="G29" s="208">
        <v>4</v>
      </c>
      <c r="H29" s="210" t="s">
        <v>297</v>
      </c>
    </row>
    <row r="30" spans="1:8" ht="15" customHeight="1">
      <c r="A30" s="206" t="s">
        <v>299</v>
      </c>
      <c r="B30" s="142">
        <v>60</v>
      </c>
      <c r="C30" s="142">
        <v>60</v>
      </c>
      <c r="D30" s="142">
        <v>59</v>
      </c>
      <c r="E30" s="208">
        <v>4</v>
      </c>
      <c r="F30" s="208">
        <v>4</v>
      </c>
      <c r="G30" s="208">
        <v>4</v>
      </c>
      <c r="H30" s="210" t="s">
        <v>300</v>
      </c>
    </row>
    <row r="31" spans="1:8" ht="15" customHeight="1">
      <c r="A31" s="206" t="s">
        <v>301</v>
      </c>
      <c r="B31" s="142">
        <v>57</v>
      </c>
      <c r="C31" s="142">
        <v>57</v>
      </c>
      <c r="D31" s="142">
        <v>57</v>
      </c>
      <c r="E31" s="208">
        <v>4</v>
      </c>
      <c r="F31" s="208">
        <v>3</v>
      </c>
      <c r="G31" s="208">
        <v>4</v>
      </c>
      <c r="H31" s="210" t="s">
        <v>302</v>
      </c>
    </row>
    <row r="32" spans="1:8" ht="15" customHeight="1">
      <c r="A32" s="206" t="s">
        <v>303</v>
      </c>
      <c r="B32" s="142">
        <v>90</v>
      </c>
      <c r="C32" s="142">
        <v>90</v>
      </c>
      <c r="D32" s="142">
        <v>89</v>
      </c>
      <c r="E32" s="208">
        <v>4</v>
      </c>
      <c r="F32" s="208">
        <v>4</v>
      </c>
      <c r="G32" s="208">
        <v>5</v>
      </c>
      <c r="H32" s="210" t="s">
        <v>302</v>
      </c>
    </row>
    <row r="33" spans="1:8" ht="15" customHeight="1">
      <c r="A33" s="206" t="s">
        <v>304</v>
      </c>
      <c r="B33" s="142">
        <v>85</v>
      </c>
      <c r="C33" s="142">
        <v>89</v>
      </c>
      <c r="D33" s="142">
        <v>90</v>
      </c>
      <c r="E33" s="208">
        <v>4</v>
      </c>
      <c r="F33" s="208">
        <v>3</v>
      </c>
      <c r="G33" s="208">
        <v>4</v>
      </c>
      <c r="H33" s="210" t="s">
        <v>305</v>
      </c>
    </row>
    <row r="34" spans="1:8" ht="15" customHeight="1">
      <c r="A34" s="206" t="s">
        <v>306</v>
      </c>
      <c r="B34" s="142">
        <v>72</v>
      </c>
      <c r="C34" s="142">
        <v>74</v>
      </c>
      <c r="D34" s="142">
        <v>75</v>
      </c>
      <c r="E34" s="208">
        <v>4</v>
      </c>
      <c r="F34" s="208">
        <v>4</v>
      </c>
      <c r="G34" s="208">
        <v>4</v>
      </c>
      <c r="H34" s="210" t="s">
        <v>305</v>
      </c>
    </row>
    <row r="35" spans="1:8" ht="15" customHeight="1">
      <c r="A35" s="206" t="s">
        <v>307</v>
      </c>
      <c r="B35" s="142">
        <v>90</v>
      </c>
      <c r="C35" s="142">
        <v>84</v>
      </c>
      <c r="D35" s="142">
        <v>88</v>
      </c>
      <c r="E35" s="208">
        <v>4</v>
      </c>
      <c r="F35" s="208">
        <v>4</v>
      </c>
      <c r="G35" s="208">
        <v>3</v>
      </c>
      <c r="H35" s="210" t="s">
        <v>308</v>
      </c>
    </row>
    <row r="36" spans="1:8" ht="15" customHeight="1">
      <c r="A36" s="206" t="s">
        <v>309</v>
      </c>
      <c r="B36" s="94">
        <v>60</v>
      </c>
      <c r="C36" s="94">
        <v>58</v>
      </c>
      <c r="D36" s="94">
        <v>59</v>
      </c>
      <c r="E36" s="207">
        <v>3</v>
      </c>
      <c r="F36" s="208">
        <v>4</v>
      </c>
      <c r="G36" s="208">
        <v>4</v>
      </c>
      <c r="H36" s="210" t="s">
        <v>308</v>
      </c>
    </row>
    <row r="37" spans="1:8" ht="15" customHeight="1">
      <c r="A37" s="206" t="s">
        <v>310</v>
      </c>
      <c r="B37" s="142">
        <v>51</v>
      </c>
      <c r="C37" s="142">
        <v>51</v>
      </c>
      <c r="D37" s="142">
        <v>52</v>
      </c>
      <c r="E37" s="208">
        <v>4</v>
      </c>
      <c r="F37" s="208">
        <v>4</v>
      </c>
      <c r="G37" s="208">
        <v>4</v>
      </c>
      <c r="H37" s="210" t="s">
        <v>311</v>
      </c>
    </row>
    <row r="38" spans="1:8" ht="15" customHeight="1">
      <c r="A38" s="206" t="s">
        <v>312</v>
      </c>
      <c r="B38" s="94">
        <v>59</v>
      </c>
      <c r="C38" s="142">
        <v>60</v>
      </c>
      <c r="D38" s="142">
        <v>60</v>
      </c>
      <c r="E38" s="211">
        <v>4</v>
      </c>
      <c r="F38" s="208">
        <v>3</v>
      </c>
      <c r="G38" s="208">
        <v>3</v>
      </c>
      <c r="H38" s="210" t="s">
        <v>311</v>
      </c>
    </row>
    <row r="39" spans="1:8" ht="15" customHeight="1">
      <c r="A39" s="206" t="s">
        <v>313</v>
      </c>
      <c r="B39" s="142">
        <v>38</v>
      </c>
      <c r="C39" s="142">
        <v>39</v>
      </c>
      <c r="D39" s="142">
        <v>40</v>
      </c>
      <c r="E39" s="213">
        <v>3</v>
      </c>
      <c r="F39" s="213">
        <v>3</v>
      </c>
      <c r="G39" s="213">
        <v>3</v>
      </c>
      <c r="H39" s="210" t="s">
        <v>314</v>
      </c>
    </row>
    <row r="40" spans="1:8" ht="15" customHeight="1">
      <c r="A40" s="206" t="s">
        <v>315</v>
      </c>
      <c r="B40" s="142">
        <v>64</v>
      </c>
      <c r="C40" s="142">
        <v>59</v>
      </c>
      <c r="D40" s="142">
        <v>64</v>
      </c>
      <c r="E40" s="213">
        <v>4</v>
      </c>
      <c r="F40" s="213">
        <v>4</v>
      </c>
      <c r="G40" s="213">
        <v>3</v>
      </c>
      <c r="H40" s="210" t="s">
        <v>316</v>
      </c>
    </row>
    <row r="41" spans="1:8" ht="15" customHeight="1">
      <c r="A41" s="206" t="s">
        <v>317</v>
      </c>
      <c r="B41" s="142">
        <v>60</v>
      </c>
      <c r="C41" s="142">
        <v>60</v>
      </c>
      <c r="D41" s="142">
        <v>60</v>
      </c>
      <c r="E41" s="213">
        <v>4</v>
      </c>
      <c r="F41" s="213">
        <v>4</v>
      </c>
      <c r="G41" s="213">
        <v>4</v>
      </c>
      <c r="H41" s="210" t="s">
        <v>318</v>
      </c>
    </row>
    <row r="42" spans="1:8" ht="15" customHeight="1">
      <c r="A42" s="206" t="s">
        <v>319</v>
      </c>
      <c r="B42" s="94">
        <v>60</v>
      </c>
      <c r="C42" s="142">
        <v>59</v>
      </c>
      <c r="D42" s="142">
        <v>59</v>
      </c>
      <c r="E42" s="94">
        <v>3</v>
      </c>
      <c r="F42" s="213">
        <v>3</v>
      </c>
      <c r="G42" s="213">
        <v>3</v>
      </c>
      <c r="H42" s="210" t="s">
        <v>318</v>
      </c>
    </row>
    <row r="43" spans="1:8" ht="15" customHeight="1">
      <c r="A43" s="206" t="s">
        <v>320</v>
      </c>
      <c r="B43" s="142">
        <v>48</v>
      </c>
      <c r="C43" s="142">
        <v>48</v>
      </c>
      <c r="D43" s="142">
        <v>88</v>
      </c>
      <c r="E43" s="213">
        <v>3</v>
      </c>
      <c r="F43" s="213">
        <v>3</v>
      </c>
      <c r="G43" s="213">
        <v>5</v>
      </c>
      <c r="H43" s="210" t="s">
        <v>321</v>
      </c>
    </row>
    <row r="44" spans="1:8" ht="15" customHeight="1">
      <c r="A44" s="206" t="s">
        <v>322</v>
      </c>
      <c r="B44" s="207">
        <v>51</v>
      </c>
      <c r="C44" s="142">
        <v>89</v>
      </c>
      <c r="D44" s="142">
        <v>89</v>
      </c>
      <c r="E44" s="207">
        <v>4</v>
      </c>
      <c r="F44" s="213">
        <v>5</v>
      </c>
      <c r="G44" s="213">
        <v>5</v>
      </c>
      <c r="H44" s="210" t="s">
        <v>321</v>
      </c>
    </row>
    <row r="45" spans="1:8" ht="15" customHeight="1">
      <c r="A45" s="206" t="s">
        <v>323</v>
      </c>
      <c r="B45" s="142">
        <v>43</v>
      </c>
      <c r="C45" s="142">
        <v>43</v>
      </c>
      <c r="D45" s="142">
        <v>29</v>
      </c>
      <c r="E45" s="207" t="s">
        <v>69</v>
      </c>
      <c r="F45" s="207" t="s">
        <v>69</v>
      </c>
      <c r="G45" s="207" t="s">
        <v>69</v>
      </c>
      <c r="H45" s="210" t="s">
        <v>324</v>
      </c>
    </row>
    <row r="46" spans="1:8" ht="15" customHeight="1">
      <c r="A46" s="206" t="s">
        <v>325</v>
      </c>
      <c r="B46" s="207" t="s">
        <v>69</v>
      </c>
      <c r="C46" s="207" t="s">
        <v>69</v>
      </c>
      <c r="D46" s="142">
        <v>31</v>
      </c>
      <c r="E46" s="207" t="s">
        <v>69</v>
      </c>
      <c r="F46" s="207" t="s">
        <v>69</v>
      </c>
      <c r="G46" s="207" t="s">
        <v>69</v>
      </c>
      <c r="H46" s="210" t="s">
        <v>324</v>
      </c>
    </row>
    <row r="47" spans="1:8" ht="15" customHeight="1">
      <c r="A47" s="206" t="s">
        <v>326</v>
      </c>
      <c r="B47" s="142">
        <v>76</v>
      </c>
      <c r="C47" s="142">
        <v>80</v>
      </c>
      <c r="D47" s="142">
        <v>79</v>
      </c>
      <c r="E47" s="213">
        <v>5</v>
      </c>
      <c r="F47" s="213">
        <v>4</v>
      </c>
      <c r="G47" s="213">
        <v>4</v>
      </c>
      <c r="H47" s="210" t="s">
        <v>327</v>
      </c>
    </row>
    <row r="48" spans="1:8" ht="15" customHeight="1">
      <c r="A48" s="206" t="s">
        <v>328</v>
      </c>
      <c r="B48" s="142">
        <v>30</v>
      </c>
      <c r="C48" s="142">
        <v>34</v>
      </c>
      <c r="D48" s="142">
        <v>36</v>
      </c>
      <c r="E48" s="94">
        <v>3</v>
      </c>
      <c r="F48" s="94">
        <v>4</v>
      </c>
      <c r="G48" s="94">
        <v>4</v>
      </c>
      <c r="H48" s="210" t="s">
        <v>329</v>
      </c>
    </row>
    <row r="49" spans="1:8" ht="15" customHeight="1">
      <c r="A49" s="206" t="s">
        <v>330</v>
      </c>
      <c r="B49" s="142">
        <v>52</v>
      </c>
      <c r="C49" s="142">
        <v>34</v>
      </c>
      <c r="D49" s="142">
        <v>37</v>
      </c>
      <c r="E49" s="94" t="s">
        <v>69</v>
      </c>
      <c r="F49" s="94" t="s">
        <v>69</v>
      </c>
      <c r="G49" s="94" t="s">
        <v>69</v>
      </c>
      <c r="H49" s="210" t="s">
        <v>331</v>
      </c>
    </row>
    <row r="50" spans="1:8" ht="15" customHeight="1">
      <c r="A50" s="206" t="s">
        <v>332</v>
      </c>
      <c r="B50" s="207">
        <v>51</v>
      </c>
      <c r="C50" s="142">
        <v>63</v>
      </c>
      <c r="D50" s="142">
        <v>79</v>
      </c>
      <c r="E50" s="94" t="s">
        <v>69</v>
      </c>
      <c r="F50" s="94" t="s">
        <v>69</v>
      </c>
      <c r="G50" s="94" t="s">
        <v>69</v>
      </c>
      <c r="H50" s="210" t="s">
        <v>333</v>
      </c>
    </row>
    <row r="51" spans="1:8" ht="15" customHeight="1">
      <c r="A51" s="206" t="s">
        <v>334</v>
      </c>
      <c r="B51" s="94" t="s">
        <v>69</v>
      </c>
      <c r="C51" s="142">
        <v>63</v>
      </c>
      <c r="D51" s="142">
        <v>76</v>
      </c>
      <c r="E51" s="94" t="s">
        <v>69</v>
      </c>
      <c r="F51" s="94" t="s">
        <v>69</v>
      </c>
      <c r="G51" s="94" t="s">
        <v>69</v>
      </c>
      <c r="H51" s="210" t="s">
        <v>333</v>
      </c>
    </row>
    <row r="52" spans="1:8" ht="15" customHeight="1">
      <c r="A52" s="206" t="s">
        <v>335</v>
      </c>
      <c r="B52" s="142">
        <v>71</v>
      </c>
      <c r="C52" s="142">
        <v>74</v>
      </c>
      <c r="D52" s="142">
        <v>75</v>
      </c>
      <c r="E52" s="94">
        <v>5</v>
      </c>
      <c r="F52" s="94">
        <v>5</v>
      </c>
      <c r="G52" s="94">
        <v>4</v>
      </c>
      <c r="H52" s="210" t="s">
        <v>336</v>
      </c>
    </row>
    <row r="53" spans="1:8" ht="15" customHeight="1">
      <c r="A53" s="206" t="s">
        <v>337</v>
      </c>
      <c r="B53" s="142">
        <v>63</v>
      </c>
      <c r="C53" s="142">
        <v>66</v>
      </c>
      <c r="D53" s="142">
        <v>65</v>
      </c>
      <c r="E53" s="94" t="s">
        <v>69</v>
      </c>
      <c r="F53" s="94" t="s">
        <v>69</v>
      </c>
      <c r="G53" s="94" t="s">
        <v>69</v>
      </c>
      <c r="H53" s="210" t="s">
        <v>338</v>
      </c>
    </row>
    <row r="54" spans="1:8" ht="15" customHeight="1">
      <c r="A54" s="206" t="s">
        <v>339</v>
      </c>
      <c r="B54" s="94">
        <v>60</v>
      </c>
      <c r="C54" s="142">
        <v>63</v>
      </c>
      <c r="D54" s="142">
        <v>59</v>
      </c>
      <c r="E54" s="94" t="s">
        <v>69</v>
      </c>
      <c r="F54" s="94" t="s">
        <v>69</v>
      </c>
      <c r="G54" s="94" t="s">
        <v>69</v>
      </c>
      <c r="H54" s="210" t="s">
        <v>338</v>
      </c>
    </row>
    <row r="55" spans="1:8" ht="15" customHeight="1">
      <c r="A55" s="206" t="s">
        <v>340</v>
      </c>
      <c r="B55" s="94">
        <v>60</v>
      </c>
      <c r="C55" s="142">
        <v>60</v>
      </c>
      <c r="D55" s="142">
        <v>60</v>
      </c>
      <c r="E55" s="94">
        <v>4</v>
      </c>
      <c r="F55" s="94">
        <v>4</v>
      </c>
      <c r="G55" s="94">
        <v>3</v>
      </c>
      <c r="H55" s="210" t="s">
        <v>341</v>
      </c>
    </row>
    <row r="56" spans="1:8" ht="15" customHeight="1">
      <c r="A56" s="206" t="s">
        <v>342</v>
      </c>
      <c r="B56" s="94">
        <v>67</v>
      </c>
      <c r="C56" s="142">
        <v>67</v>
      </c>
      <c r="D56" s="142">
        <v>63</v>
      </c>
      <c r="E56" s="94">
        <v>4</v>
      </c>
      <c r="F56" s="94">
        <v>4</v>
      </c>
      <c r="G56" s="94">
        <v>4</v>
      </c>
      <c r="H56" s="210" t="s">
        <v>341</v>
      </c>
    </row>
    <row r="57" spans="1:8" ht="15" customHeight="1">
      <c r="A57" s="214" t="s">
        <v>343</v>
      </c>
      <c r="B57" s="96">
        <v>43</v>
      </c>
      <c r="C57" s="159">
        <v>45</v>
      </c>
      <c r="D57" s="159">
        <v>43</v>
      </c>
      <c r="E57" s="96">
        <v>3</v>
      </c>
      <c r="F57" s="96">
        <v>4</v>
      </c>
      <c r="G57" s="96">
        <v>4</v>
      </c>
      <c r="H57" s="215" t="s">
        <v>344</v>
      </c>
    </row>
    <row r="58" spans="1:8" ht="15" customHeight="1">
      <c r="A58" s="206" t="s">
        <v>345</v>
      </c>
      <c r="B58" s="94">
        <v>43</v>
      </c>
      <c r="C58" s="142">
        <v>43</v>
      </c>
      <c r="D58" s="142">
        <v>44</v>
      </c>
      <c r="E58" s="94">
        <v>3</v>
      </c>
      <c r="F58" s="94">
        <v>3</v>
      </c>
      <c r="G58" s="94">
        <v>3</v>
      </c>
      <c r="H58" s="210" t="s">
        <v>344</v>
      </c>
    </row>
    <row r="59" spans="1:8" ht="15" customHeight="1">
      <c r="A59" s="206" t="s">
        <v>346</v>
      </c>
      <c r="B59" s="94">
        <v>52</v>
      </c>
      <c r="C59" s="142">
        <v>57</v>
      </c>
      <c r="D59" s="142">
        <v>56</v>
      </c>
      <c r="E59" s="94" t="s">
        <v>69</v>
      </c>
      <c r="F59" s="94" t="s">
        <v>69</v>
      </c>
      <c r="G59" s="94" t="s">
        <v>69</v>
      </c>
      <c r="H59" s="210" t="s">
        <v>347</v>
      </c>
    </row>
    <row r="60" spans="1:8" ht="15" customHeight="1">
      <c r="A60" s="206" t="s">
        <v>348</v>
      </c>
      <c r="B60" s="94">
        <v>51</v>
      </c>
      <c r="C60" s="142">
        <v>55</v>
      </c>
      <c r="D60" s="142">
        <v>54</v>
      </c>
      <c r="E60" s="94" t="s">
        <v>69</v>
      </c>
      <c r="F60" s="94" t="s">
        <v>69</v>
      </c>
      <c r="G60" s="94" t="s">
        <v>69</v>
      </c>
      <c r="H60" s="210" t="s">
        <v>347</v>
      </c>
    </row>
    <row r="61" spans="1:8" ht="15" customHeight="1">
      <c r="A61" s="206" t="s">
        <v>349</v>
      </c>
      <c r="B61" s="207">
        <v>51</v>
      </c>
      <c r="C61" s="94">
        <v>55</v>
      </c>
      <c r="D61" s="94">
        <v>55</v>
      </c>
      <c r="E61" s="207" t="s">
        <v>69</v>
      </c>
      <c r="F61" s="207" t="s">
        <v>69</v>
      </c>
      <c r="G61" s="207" t="s">
        <v>69</v>
      </c>
      <c r="H61" s="210" t="s">
        <v>347</v>
      </c>
    </row>
    <row r="62" spans="1:8" ht="15" customHeight="1">
      <c r="A62" s="216" t="s">
        <v>350</v>
      </c>
      <c r="B62" s="217">
        <v>2944</v>
      </c>
      <c r="C62" s="217">
        <v>3108</v>
      </c>
      <c r="D62" s="218">
        <f>SUM(D7:D61)</f>
        <v>3242</v>
      </c>
      <c r="E62" s="217">
        <v>159</v>
      </c>
      <c r="F62" s="217">
        <v>158</v>
      </c>
      <c r="G62" s="217">
        <f>SUM(G7:G61)</f>
        <v>161</v>
      </c>
      <c r="H62" s="219"/>
    </row>
    <row r="63" spans="1:8" ht="15" customHeight="1">
      <c r="A63" s="200" t="s">
        <v>351</v>
      </c>
    </row>
    <row r="64" spans="1:8" ht="15" customHeight="1">
      <c r="A64" s="200" t="s">
        <v>352</v>
      </c>
    </row>
    <row r="65" spans="1:8" ht="15" customHeight="1">
      <c r="A65" s="200" t="s">
        <v>353</v>
      </c>
    </row>
    <row r="66" spans="1:8" ht="15.6" customHeight="1">
      <c r="A66" s="200" t="s">
        <v>354</v>
      </c>
    </row>
    <row r="67" spans="1:8" ht="15.6" customHeight="1">
      <c r="A67" s="200" t="s">
        <v>355</v>
      </c>
      <c r="H67" s="220" t="s">
        <v>356</v>
      </c>
    </row>
  </sheetData>
  <mergeCells count="4">
    <mergeCell ref="A5:A6"/>
    <mergeCell ref="B5:D5"/>
    <mergeCell ref="E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orientation="portrait" cellComments="atEnd" r:id="rId1"/>
  <headerFooter alignWithMargins="0">
    <oddFooter xml:space="preserve">&amp;C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D22"/>
  <sheetViews>
    <sheetView zoomScale="110" zoomScaleNormal="110" workbookViewId="0"/>
  </sheetViews>
  <sheetFormatPr defaultColWidth="8.875" defaultRowHeight="15" customHeight="1"/>
  <cols>
    <col min="1" max="1" width="26.25" style="232" customWidth="1"/>
    <col min="2" max="2" width="20" style="232" customWidth="1"/>
    <col min="3" max="3" width="20" style="239" customWidth="1"/>
    <col min="4" max="4" width="20" style="232" customWidth="1"/>
    <col min="5" max="16384" width="8.875" style="232"/>
  </cols>
  <sheetData>
    <row r="1" spans="1:4" s="222" customFormat="1" ht="15" customHeight="1">
      <c r="A1" s="524" t="s">
        <v>805</v>
      </c>
      <c r="C1" s="223"/>
    </row>
    <row r="2" spans="1:4" s="222" customFormat="1" ht="15" customHeight="1">
      <c r="C2" s="223"/>
    </row>
    <row r="3" spans="1:4" s="222" customFormat="1" ht="15" customHeight="1">
      <c r="A3" s="221" t="s">
        <v>357</v>
      </c>
      <c r="C3" s="223"/>
    </row>
    <row r="4" spans="1:4" s="222" customFormat="1" ht="15" customHeight="1">
      <c r="A4" s="224" t="s">
        <v>358</v>
      </c>
      <c r="B4" s="225"/>
      <c r="C4" s="226"/>
      <c r="D4" s="227" t="s">
        <v>94</v>
      </c>
    </row>
    <row r="5" spans="1:4" s="222" customFormat="1" ht="15" customHeight="1">
      <c r="A5" s="228" t="s">
        <v>359</v>
      </c>
      <c r="B5" s="229" t="s">
        <v>360</v>
      </c>
      <c r="C5" s="230" t="s">
        <v>361</v>
      </c>
      <c r="D5" s="230" t="s">
        <v>362</v>
      </c>
    </row>
    <row r="6" spans="1:4" ht="15" customHeight="1">
      <c r="A6" s="231" t="s">
        <v>363</v>
      </c>
      <c r="B6" s="94">
        <v>7</v>
      </c>
      <c r="C6" s="94">
        <v>8</v>
      </c>
      <c r="D6" s="94">
        <v>14</v>
      </c>
    </row>
    <row r="7" spans="1:4" ht="15" customHeight="1">
      <c r="A7" s="231" t="s">
        <v>364</v>
      </c>
      <c r="B7" s="233">
        <v>0</v>
      </c>
      <c r="C7" s="233">
        <v>2</v>
      </c>
      <c r="D7" s="233">
        <v>3</v>
      </c>
    </row>
    <row r="8" spans="1:4" ht="15" customHeight="1">
      <c r="A8" s="231" t="s">
        <v>365</v>
      </c>
      <c r="B8" s="145">
        <v>53</v>
      </c>
      <c r="C8" s="145">
        <v>43</v>
      </c>
      <c r="D8" s="145">
        <v>64</v>
      </c>
    </row>
    <row r="9" spans="1:4" ht="15" customHeight="1">
      <c r="A9" s="231" t="s">
        <v>366</v>
      </c>
      <c r="B9" s="143">
        <v>9</v>
      </c>
      <c r="C9" s="143">
        <v>7</v>
      </c>
      <c r="D9" s="143">
        <v>16</v>
      </c>
    </row>
    <row r="10" spans="1:4" ht="15" customHeight="1">
      <c r="A10" s="231" t="s">
        <v>367</v>
      </c>
      <c r="B10" s="143"/>
      <c r="C10" s="143"/>
      <c r="D10" s="143"/>
    </row>
    <row r="11" spans="1:4" ht="15" customHeight="1">
      <c r="A11" s="234" t="s">
        <v>368</v>
      </c>
      <c r="B11" s="235">
        <v>7</v>
      </c>
      <c r="C11" s="235">
        <v>4</v>
      </c>
      <c r="D11" s="235">
        <v>12</v>
      </c>
    </row>
    <row r="12" spans="1:4" ht="15" customHeight="1">
      <c r="A12" s="234" t="s">
        <v>369</v>
      </c>
      <c r="B12" s="145">
        <v>2</v>
      </c>
      <c r="C12" s="145">
        <v>2</v>
      </c>
      <c r="D12" s="145">
        <v>2</v>
      </c>
    </row>
    <row r="13" spans="1:4" ht="15" customHeight="1">
      <c r="A13" s="234" t="s">
        <v>370</v>
      </c>
      <c r="B13" s="143">
        <v>0</v>
      </c>
      <c r="C13" s="143">
        <v>0</v>
      </c>
      <c r="D13" s="143">
        <v>0</v>
      </c>
    </row>
    <row r="14" spans="1:4" ht="15" customHeight="1">
      <c r="A14" s="234" t="s">
        <v>371</v>
      </c>
      <c r="B14" s="143">
        <v>2</v>
      </c>
      <c r="C14" s="143">
        <v>0</v>
      </c>
      <c r="D14" s="143">
        <v>1</v>
      </c>
    </row>
    <row r="15" spans="1:4" ht="15" customHeight="1">
      <c r="A15" s="231" t="s">
        <v>372</v>
      </c>
      <c r="B15" s="143"/>
      <c r="C15" s="143"/>
      <c r="D15" s="143"/>
    </row>
    <row r="16" spans="1:4" ht="15" customHeight="1">
      <c r="A16" s="234" t="s">
        <v>368</v>
      </c>
      <c r="B16" s="143">
        <v>40</v>
      </c>
      <c r="C16" s="143">
        <v>40</v>
      </c>
      <c r="D16" s="143">
        <v>40</v>
      </c>
    </row>
    <row r="17" spans="1:4" ht="15" customHeight="1">
      <c r="A17" s="234" t="s">
        <v>370</v>
      </c>
      <c r="B17" s="143">
        <v>11</v>
      </c>
      <c r="C17" s="143">
        <v>8</v>
      </c>
      <c r="D17" s="143">
        <v>5</v>
      </c>
    </row>
    <row r="18" spans="1:4" ht="15" customHeight="1">
      <c r="A18" s="231" t="s">
        <v>373</v>
      </c>
      <c r="B18" s="145">
        <v>1</v>
      </c>
      <c r="C18" s="145">
        <v>3</v>
      </c>
      <c r="D18" s="145">
        <v>2</v>
      </c>
    </row>
    <row r="19" spans="1:4" ht="15" customHeight="1">
      <c r="A19" s="231" t="s">
        <v>374</v>
      </c>
      <c r="B19" s="145">
        <v>2</v>
      </c>
      <c r="C19" s="145">
        <v>2</v>
      </c>
      <c r="D19" s="145">
        <v>3</v>
      </c>
    </row>
    <row r="20" spans="1:4" ht="15" customHeight="1">
      <c r="A20" s="236" t="s">
        <v>375</v>
      </c>
      <c r="B20" s="96">
        <v>4</v>
      </c>
      <c r="C20" s="96">
        <v>6</v>
      </c>
      <c r="D20" s="96">
        <v>8</v>
      </c>
    </row>
    <row r="21" spans="1:4" ht="15" customHeight="1">
      <c r="A21" s="237" t="s">
        <v>350</v>
      </c>
      <c r="B21" s="238">
        <v>138</v>
      </c>
      <c r="C21" s="238">
        <v>125</v>
      </c>
      <c r="D21" s="218">
        <f>SUM(D6:D20)</f>
        <v>170</v>
      </c>
    </row>
    <row r="22" spans="1:4" s="222" customFormat="1" ht="15" customHeight="1">
      <c r="A22" s="590" t="s">
        <v>376</v>
      </c>
      <c r="B22" s="590"/>
      <c r="C22" s="590"/>
      <c r="D22" s="225" t="s">
        <v>377</v>
      </c>
    </row>
  </sheetData>
  <mergeCells count="1">
    <mergeCell ref="A22:C2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Q10"/>
  <sheetViews>
    <sheetView zoomScale="110" zoomScaleNormal="110" workbookViewId="0"/>
  </sheetViews>
  <sheetFormatPr defaultColWidth="8.875" defaultRowHeight="15" customHeight="1"/>
  <cols>
    <col min="1" max="1" width="7.5" style="244" customWidth="1"/>
    <col min="2" max="2" width="6.5" style="244" customWidth="1"/>
    <col min="3" max="9" width="4.75" style="244" customWidth="1"/>
    <col min="10" max="15" width="4.625" style="244" customWidth="1"/>
    <col min="16" max="16" width="4.75" style="244" customWidth="1"/>
    <col min="17" max="17" width="6.5" style="244" customWidth="1"/>
    <col min="18" max="16384" width="8.875" style="244"/>
  </cols>
  <sheetData>
    <row r="1" spans="1:17" s="2" customFormat="1" ht="15" customHeight="1">
      <c r="A1" s="524" t="s">
        <v>805</v>
      </c>
    </row>
    <row r="2" spans="1:17" s="2" customFormat="1" ht="15" customHeight="1"/>
    <row r="3" spans="1:17" s="2" customFormat="1" ht="15" customHeight="1">
      <c r="A3" s="1" t="s">
        <v>378</v>
      </c>
    </row>
    <row r="4" spans="1:17" s="2" customFormat="1" ht="15" customHeight="1">
      <c r="A4" s="240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Q4" s="241" t="s">
        <v>379</v>
      </c>
    </row>
    <row r="5" spans="1:17" s="2" customFormat="1" ht="15" customHeight="1">
      <c r="A5" s="595" t="s">
        <v>380</v>
      </c>
      <c r="B5" s="597" t="s">
        <v>381</v>
      </c>
      <c r="C5" s="597" t="s">
        <v>382</v>
      </c>
      <c r="D5" s="599" t="s">
        <v>383</v>
      </c>
      <c r="E5" s="600"/>
      <c r="F5" s="600"/>
      <c r="G5" s="600"/>
      <c r="H5" s="600"/>
      <c r="I5" s="601"/>
      <c r="J5" s="599" t="s">
        <v>384</v>
      </c>
      <c r="K5" s="601"/>
      <c r="L5" s="599" t="s">
        <v>385</v>
      </c>
      <c r="M5" s="600"/>
      <c r="N5" s="600"/>
      <c r="O5" s="601"/>
      <c r="P5" s="591" t="s">
        <v>386</v>
      </c>
      <c r="Q5" s="593" t="s">
        <v>387</v>
      </c>
    </row>
    <row r="6" spans="1:17" ht="105" customHeight="1">
      <c r="A6" s="596"/>
      <c r="B6" s="598"/>
      <c r="C6" s="598"/>
      <c r="D6" s="242" t="s">
        <v>388</v>
      </c>
      <c r="E6" s="242" t="s">
        <v>389</v>
      </c>
      <c r="F6" s="243" t="s">
        <v>390</v>
      </c>
      <c r="G6" s="242" t="s">
        <v>391</v>
      </c>
      <c r="H6" s="242" t="s">
        <v>392</v>
      </c>
      <c r="I6" s="242" t="s">
        <v>393</v>
      </c>
      <c r="J6" s="242" t="s">
        <v>394</v>
      </c>
      <c r="K6" s="242" t="s">
        <v>395</v>
      </c>
      <c r="L6" s="242" t="s">
        <v>396</v>
      </c>
      <c r="M6" s="242" t="s">
        <v>397</v>
      </c>
      <c r="N6" s="242" t="s">
        <v>398</v>
      </c>
      <c r="O6" s="242" t="s">
        <v>399</v>
      </c>
      <c r="P6" s="592"/>
      <c r="Q6" s="594"/>
    </row>
    <row r="7" spans="1:17" s="2" customFormat="1" ht="15" customHeight="1">
      <c r="A7" s="245" t="s">
        <v>400</v>
      </c>
      <c r="B7" s="246">
        <v>1131</v>
      </c>
      <c r="C7" s="247">
        <v>1</v>
      </c>
      <c r="D7" s="247">
        <v>0</v>
      </c>
      <c r="E7" s="247">
        <v>0</v>
      </c>
      <c r="F7" s="247">
        <v>2</v>
      </c>
      <c r="G7" s="247">
        <v>2</v>
      </c>
      <c r="H7" s="247">
        <v>391</v>
      </c>
      <c r="I7" s="247">
        <v>5</v>
      </c>
      <c r="J7" s="247">
        <v>36</v>
      </c>
      <c r="K7" s="247">
        <v>1</v>
      </c>
      <c r="L7" s="247">
        <v>48</v>
      </c>
      <c r="M7" s="247">
        <v>19</v>
      </c>
      <c r="N7" s="247">
        <v>0</v>
      </c>
      <c r="O7" s="247">
        <v>28</v>
      </c>
      <c r="P7" s="247">
        <v>318</v>
      </c>
      <c r="Q7" s="248">
        <v>1982</v>
      </c>
    </row>
    <row r="8" spans="1:17" s="2" customFormat="1" ht="15" customHeight="1">
      <c r="A8" s="249" t="s">
        <v>401</v>
      </c>
      <c r="B8" s="246">
        <v>1283</v>
      </c>
      <c r="C8" s="247">
        <v>2</v>
      </c>
      <c r="D8" s="247">
        <v>1</v>
      </c>
      <c r="E8" s="247">
        <v>0</v>
      </c>
      <c r="F8" s="247">
        <v>0</v>
      </c>
      <c r="G8" s="247">
        <v>11</v>
      </c>
      <c r="H8" s="247">
        <v>632</v>
      </c>
      <c r="I8" s="247">
        <v>11</v>
      </c>
      <c r="J8" s="247">
        <v>42</v>
      </c>
      <c r="K8" s="247">
        <v>2</v>
      </c>
      <c r="L8" s="247">
        <v>49</v>
      </c>
      <c r="M8" s="247">
        <v>14</v>
      </c>
      <c r="N8" s="247">
        <v>1</v>
      </c>
      <c r="O8" s="247">
        <v>20</v>
      </c>
      <c r="P8" s="247">
        <v>228</v>
      </c>
      <c r="Q8" s="248">
        <v>2296</v>
      </c>
    </row>
    <row r="9" spans="1:17" s="2" customFormat="1" ht="15" customHeight="1">
      <c r="A9" s="250" t="s">
        <v>402</v>
      </c>
      <c r="B9" s="251">
        <v>1421</v>
      </c>
      <c r="C9" s="252">
        <v>1</v>
      </c>
      <c r="D9" s="252">
        <v>2</v>
      </c>
      <c r="E9" s="252">
        <v>0</v>
      </c>
      <c r="F9" s="252">
        <v>0</v>
      </c>
      <c r="G9" s="252">
        <v>1</v>
      </c>
      <c r="H9" s="252">
        <v>454</v>
      </c>
      <c r="I9" s="252">
        <v>7</v>
      </c>
      <c r="J9" s="252">
        <v>49</v>
      </c>
      <c r="K9" s="252">
        <v>6</v>
      </c>
      <c r="L9" s="252">
        <v>60</v>
      </c>
      <c r="M9" s="252">
        <v>21</v>
      </c>
      <c r="N9" s="252">
        <v>0</v>
      </c>
      <c r="O9" s="252">
        <v>18</v>
      </c>
      <c r="P9" s="252">
        <v>222</v>
      </c>
      <c r="Q9" s="253">
        <f>SUM(B9:P9)</f>
        <v>2262</v>
      </c>
    </row>
    <row r="10" spans="1:17" ht="15" customHeight="1">
      <c r="Q10" s="16" t="s">
        <v>403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L13"/>
  <sheetViews>
    <sheetView zoomScale="110" zoomScaleNormal="110" workbookViewId="0"/>
  </sheetViews>
  <sheetFormatPr defaultColWidth="8" defaultRowHeight="15" customHeight="1"/>
  <cols>
    <col min="1" max="1" width="8.75" style="274" customWidth="1"/>
    <col min="2" max="3" width="7.5" style="274" customWidth="1"/>
    <col min="4" max="5" width="6.875" style="274" customWidth="1"/>
    <col min="6" max="6" width="7.5" style="274" customWidth="1"/>
    <col min="7" max="7" width="2.5" style="274" customWidth="1"/>
    <col min="8" max="8" width="8.75" style="274" customWidth="1"/>
    <col min="9" max="12" width="7.5" style="274" customWidth="1"/>
    <col min="13" max="16384" width="8" style="274"/>
  </cols>
  <sheetData>
    <row r="1" spans="1:12" s="170" customFormat="1" ht="15" customHeight="1">
      <c r="A1" s="524" t="s">
        <v>805</v>
      </c>
    </row>
    <row r="2" spans="1:12" s="170" customFormat="1" ht="15" customHeight="1"/>
    <row r="3" spans="1:12" s="170" customFormat="1" ht="15" customHeight="1">
      <c r="A3" s="254" t="s">
        <v>404</v>
      </c>
    </row>
    <row r="4" spans="1:12" s="170" customFormat="1" ht="15" customHeight="1">
      <c r="A4" s="255" t="s">
        <v>405</v>
      </c>
      <c r="B4" s="256"/>
      <c r="C4" s="257"/>
      <c r="D4" s="257"/>
      <c r="E4" s="257"/>
      <c r="F4" s="258" t="s">
        <v>94</v>
      </c>
      <c r="G4" s="259"/>
      <c r="H4" s="255" t="s">
        <v>405</v>
      </c>
      <c r="I4" s="257"/>
      <c r="J4" s="257"/>
      <c r="K4" s="257"/>
      <c r="L4" s="258" t="s">
        <v>94</v>
      </c>
    </row>
    <row r="5" spans="1:12" s="170" customFormat="1" ht="15" customHeight="1">
      <c r="A5" s="612" t="s">
        <v>406</v>
      </c>
      <c r="B5" s="614" t="s">
        <v>407</v>
      </c>
      <c r="C5" s="602" t="s">
        <v>408</v>
      </c>
      <c r="D5" s="604" t="s">
        <v>409</v>
      </c>
      <c r="E5" s="605"/>
      <c r="F5" s="605"/>
      <c r="G5" s="260"/>
      <c r="H5" s="612" t="s">
        <v>410</v>
      </c>
      <c r="I5" s="614" t="s">
        <v>49</v>
      </c>
      <c r="J5" s="602" t="s">
        <v>408</v>
      </c>
      <c r="K5" s="604" t="s">
        <v>411</v>
      </c>
      <c r="L5" s="605"/>
    </row>
    <row r="6" spans="1:12" s="170" customFormat="1" ht="15" customHeight="1">
      <c r="A6" s="613"/>
      <c r="B6" s="615"/>
      <c r="C6" s="603"/>
      <c r="D6" s="261" t="s">
        <v>412</v>
      </c>
      <c r="E6" s="262" t="s">
        <v>413</v>
      </c>
      <c r="F6" s="263" t="s">
        <v>414</v>
      </c>
      <c r="G6" s="264"/>
      <c r="H6" s="616"/>
      <c r="I6" s="615"/>
      <c r="J6" s="603"/>
      <c r="K6" s="261" t="s">
        <v>415</v>
      </c>
      <c r="L6" s="262" t="s">
        <v>416</v>
      </c>
    </row>
    <row r="7" spans="1:12" s="170" customFormat="1" ht="15" customHeight="1">
      <c r="A7" s="606" t="s">
        <v>417</v>
      </c>
      <c r="B7" s="265" t="s">
        <v>418</v>
      </c>
      <c r="C7" s="266">
        <v>1999</v>
      </c>
      <c r="D7" s="142">
        <v>1248</v>
      </c>
      <c r="E7" s="142">
        <v>579</v>
      </c>
      <c r="F7" s="142">
        <v>172</v>
      </c>
      <c r="G7" s="259"/>
      <c r="H7" s="609" t="s">
        <v>419</v>
      </c>
      <c r="I7" s="265" t="str">
        <f>B7</f>
        <v>令和2</v>
      </c>
      <c r="J7" s="267">
        <v>740</v>
      </c>
      <c r="K7" s="142">
        <v>301</v>
      </c>
      <c r="L7" s="142">
        <v>479</v>
      </c>
    </row>
    <row r="8" spans="1:12" s="170" customFormat="1" ht="15" customHeight="1">
      <c r="A8" s="607"/>
      <c r="B8" s="268" t="s">
        <v>420</v>
      </c>
      <c r="C8" s="266">
        <v>1945</v>
      </c>
      <c r="D8" s="142">
        <v>1215</v>
      </c>
      <c r="E8" s="142">
        <v>567</v>
      </c>
      <c r="F8" s="142">
        <v>163</v>
      </c>
      <c r="G8" s="259"/>
      <c r="H8" s="610"/>
      <c r="I8" s="265" t="str">
        <f t="shared" ref="I8:I9" si="0">B8</f>
        <v>　　3</v>
      </c>
      <c r="J8" s="267">
        <v>759</v>
      </c>
      <c r="K8" s="142">
        <v>314</v>
      </c>
      <c r="L8" s="142">
        <v>490</v>
      </c>
    </row>
    <row r="9" spans="1:12" s="170" customFormat="1" ht="15" customHeight="1">
      <c r="A9" s="608"/>
      <c r="B9" s="268" t="s">
        <v>421</v>
      </c>
      <c r="C9" s="269">
        <v>1881</v>
      </c>
      <c r="D9" s="159">
        <v>1192</v>
      </c>
      <c r="E9" s="159">
        <v>532</v>
      </c>
      <c r="F9" s="159">
        <v>157</v>
      </c>
      <c r="G9" s="259"/>
      <c r="H9" s="611"/>
      <c r="I9" s="265" t="str">
        <f t="shared" si="0"/>
        <v>　　4</v>
      </c>
      <c r="J9" s="269">
        <v>762</v>
      </c>
      <c r="K9" s="159">
        <v>333</v>
      </c>
      <c r="L9" s="159">
        <v>478</v>
      </c>
    </row>
    <row r="10" spans="1:12" s="170" customFormat="1" ht="15" customHeight="1">
      <c r="A10" s="270"/>
      <c r="B10" s="271"/>
      <c r="C10" s="271"/>
      <c r="D10" s="271"/>
      <c r="E10" s="271"/>
      <c r="F10" s="271"/>
      <c r="G10" s="259"/>
      <c r="H10" s="272" t="s">
        <v>422</v>
      </c>
      <c r="I10" s="273"/>
    </row>
    <row r="11" spans="1:12" ht="15" customHeight="1">
      <c r="H11" s="274" t="s">
        <v>423</v>
      </c>
    </row>
    <row r="12" spans="1:12" ht="15" customHeight="1">
      <c r="H12" s="274" t="s">
        <v>424</v>
      </c>
    </row>
    <row r="13" spans="1:12" ht="15" customHeight="1">
      <c r="L13" s="275" t="s">
        <v>377</v>
      </c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zoomScale="110" zoomScaleNormal="110" workbookViewId="0"/>
  </sheetViews>
  <sheetFormatPr defaultColWidth="8.75" defaultRowHeight="15" customHeight="1"/>
  <cols>
    <col min="1" max="1" width="15" style="2" customWidth="1"/>
    <col min="2" max="6" width="14.25" style="2" customWidth="1"/>
    <col min="7" max="16384" width="8.75" style="2"/>
  </cols>
  <sheetData>
    <row r="1" spans="1:6" ht="15" customHeight="1">
      <c r="A1" s="524" t="s">
        <v>805</v>
      </c>
    </row>
    <row r="3" spans="1:6" ht="15" customHeight="1">
      <c r="A3" s="1" t="s">
        <v>0</v>
      </c>
    </row>
    <row r="4" spans="1:6" ht="15" customHeight="1">
      <c r="A4" s="3" t="s">
        <v>1</v>
      </c>
    </row>
    <row r="5" spans="1:6" ht="15" customHeight="1">
      <c r="A5" s="4" t="s">
        <v>2</v>
      </c>
      <c r="B5" s="4" t="s">
        <v>3</v>
      </c>
      <c r="C5" s="5" t="s">
        <v>4</v>
      </c>
      <c r="D5" s="6" t="s">
        <v>5</v>
      </c>
      <c r="E5" s="6" t="s">
        <v>6</v>
      </c>
      <c r="F5" s="6" t="s">
        <v>7</v>
      </c>
    </row>
    <row r="6" spans="1:6" ht="15" customHeight="1">
      <c r="A6" s="7" t="s">
        <v>8</v>
      </c>
      <c r="B6" s="8">
        <v>3175</v>
      </c>
      <c r="C6" s="9">
        <v>3340</v>
      </c>
      <c r="D6" s="9">
        <v>3412</v>
      </c>
      <c r="E6" s="9">
        <v>3477</v>
      </c>
      <c r="F6" s="10">
        <v>3526</v>
      </c>
    </row>
    <row r="7" spans="1:6" ht="15" customHeight="1">
      <c r="A7" s="7" t="s">
        <v>9</v>
      </c>
      <c r="B7" s="11">
        <v>4230</v>
      </c>
      <c r="C7" s="10">
        <v>4374</v>
      </c>
      <c r="D7" s="10">
        <v>4410</v>
      </c>
      <c r="E7" s="10">
        <v>4423</v>
      </c>
      <c r="F7" s="10">
        <v>4454</v>
      </c>
    </row>
    <row r="8" spans="1:6" ht="15" customHeight="1">
      <c r="A8" s="12" t="s">
        <v>10</v>
      </c>
      <c r="B8" s="13">
        <v>1.23</v>
      </c>
      <c r="C8" s="14">
        <v>1.27</v>
      </c>
      <c r="D8" s="14">
        <v>1.28</v>
      </c>
      <c r="E8" s="14">
        <v>1.28</v>
      </c>
      <c r="F8" s="14">
        <v>1.3</v>
      </c>
    </row>
    <row r="9" spans="1:6" ht="15" customHeight="1">
      <c r="A9" s="15" t="s">
        <v>11</v>
      </c>
      <c r="B9" s="15"/>
      <c r="F9" s="16" t="s">
        <v>12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10"/>
  <sheetViews>
    <sheetView zoomScale="110" zoomScaleNormal="110" workbookViewId="0"/>
  </sheetViews>
  <sheetFormatPr defaultColWidth="8.875" defaultRowHeight="15" customHeight="1"/>
  <cols>
    <col min="1" max="1" width="11.25" style="274" customWidth="1"/>
    <col min="2" max="2" width="10.5" style="274" customWidth="1"/>
    <col min="3" max="8" width="10.75" style="274" customWidth="1"/>
    <col min="9" max="16384" width="8.875" style="274"/>
  </cols>
  <sheetData>
    <row r="1" spans="1:8" s="170" customFormat="1" ht="15" customHeight="1">
      <c r="A1" s="524" t="s">
        <v>805</v>
      </c>
    </row>
    <row r="2" spans="1:8" s="170" customFormat="1" ht="15" customHeight="1"/>
    <row r="3" spans="1:8" s="170" customFormat="1" ht="15" customHeight="1">
      <c r="A3" s="254" t="s">
        <v>425</v>
      </c>
    </row>
    <row r="4" spans="1:8" s="170" customFormat="1" ht="15" customHeight="1">
      <c r="A4" s="257"/>
      <c r="B4" s="257"/>
      <c r="C4" s="257"/>
      <c r="D4" s="257"/>
      <c r="E4" s="257"/>
      <c r="F4" s="257"/>
      <c r="G4" s="257"/>
      <c r="H4" s="258" t="s">
        <v>426</v>
      </c>
    </row>
    <row r="5" spans="1:8" s="170" customFormat="1" ht="15" customHeight="1">
      <c r="A5" s="612" t="s">
        <v>427</v>
      </c>
      <c r="B5" s="614" t="s">
        <v>428</v>
      </c>
      <c r="C5" s="276" t="s">
        <v>429</v>
      </c>
      <c r="D5" s="276"/>
      <c r="E5" s="277"/>
      <c r="F5" s="276" t="s">
        <v>430</v>
      </c>
      <c r="G5" s="276"/>
      <c r="H5" s="276"/>
    </row>
    <row r="6" spans="1:8" s="170" customFormat="1" ht="15" customHeight="1">
      <c r="A6" s="617"/>
      <c r="B6" s="618"/>
      <c r="C6" s="175" t="s">
        <v>431</v>
      </c>
      <c r="D6" s="278" t="s">
        <v>432</v>
      </c>
      <c r="E6" s="278" t="s">
        <v>433</v>
      </c>
      <c r="F6" s="278" t="s">
        <v>431</v>
      </c>
      <c r="G6" s="278" t="s">
        <v>432</v>
      </c>
      <c r="H6" s="279" t="s">
        <v>433</v>
      </c>
    </row>
    <row r="7" spans="1:8" s="170" customFormat="1" ht="15" customHeight="1">
      <c r="A7" s="280" t="s">
        <v>67</v>
      </c>
      <c r="B7" s="142">
        <v>26442</v>
      </c>
      <c r="C7" s="142">
        <v>270616</v>
      </c>
      <c r="D7" s="142">
        <v>182788</v>
      </c>
      <c r="E7" s="142">
        <v>47491</v>
      </c>
      <c r="F7" s="142">
        <v>2773665</v>
      </c>
      <c r="G7" s="142">
        <v>1878990</v>
      </c>
      <c r="H7" s="142">
        <v>651745</v>
      </c>
    </row>
    <row r="8" spans="1:8" s="170" customFormat="1" ht="15" customHeight="1">
      <c r="A8" s="281" t="s">
        <v>434</v>
      </c>
      <c r="B8" s="142">
        <v>26035</v>
      </c>
      <c r="C8" s="142">
        <v>266847</v>
      </c>
      <c r="D8" s="142">
        <v>178673</v>
      </c>
      <c r="E8" s="142">
        <v>46666</v>
      </c>
      <c r="F8" s="142">
        <v>2723385</v>
      </c>
      <c r="G8" s="142">
        <v>1825940</v>
      </c>
      <c r="H8" s="142">
        <v>639010</v>
      </c>
    </row>
    <row r="9" spans="1:8" s="170" customFormat="1" ht="15" customHeight="1">
      <c r="A9" s="282" t="s">
        <v>73</v>
      </c>
      <c r="B9" s="159">
        <v>24216</v>
      </c>
      <c r="C9" s="283">
        <v>253691</v>
      </c>
      <c r="D9" s="283">
        <v>168705</v>
      </c>
      <c r="E9" s="283">
        <v>44042</v>
      </c>
      <c r="F9" s="283">
        <v>2613115</v>
      </c>
      <c r="G9" s="284">
        <v>1743125</v>
      </c>
      <c r="H9" s="159">
        <v>615670</v>
      </c>
    </row>
    <row r="10" spans="1:8" ht="15" customHeight="1">
      <c r="A10" s="285"/>
      <c r="B10" s="170"/>
      <c r="C10" s="170"/>
      <c r="D10" s="170"/>
      <c r="E10" s="170"/>
      <c r="F10" s="170"/>
      <c r="G10" s="170"/>
      <c r="H10" s="275" t="s">
        <v>377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0"/>
  <sheetViews>
    <sheetView zoomScale="110" zoomScaleNormal="110" workbookViewId="0"/>
  </sheetViews>
  <sheetFormatPr defaultColWidth="20.875" defaultRowHeight="15" customHeight="1"/>
  <cols>
    <col min="1" max="1" width="11.25" style="244" customWidth="1"/>
    <col min="2" max="3" width="10.625" style="244" customWidth="1"/>
    <col min="4" max="4" width="13.75" style="244" customWidth="1"/>
    <col min="5" max="6" width="20" style="244" customWidth="1"/>
    <col min="7" max="16384" width="20.875" style="244"/>
  </cols>
  <sheetData>
    <row r="1" spans="1:6" s="2" customFormat="1" ht="15" customHeight="1">
      <c r="A1" s="524" t="s">
        <v>805</v>
      </c>
    </row>
    <row r="2" spans="1:6" s="2" customFormat="1" ht="15" customHeight="1"/>
    <row r="3" spans="1:6" s="2" customFormat="1" ht="15" customHeight="1">
      <c r="A3" s="1" t="s">
        <v>435</v>
      </c>
    </row>
    <row r="4" spans="1:6" s="2" customFormat="1" ht="15" customHeight="1"/>
    <row r="5" spans="1:6" s="2" customFormat="1" ht="15" customHeight="1">
      <c r="A5" s="619" t="s">
        <v>427</v>
      </c>
      <c r="B5" s="621" t="s">
        <v>436</v>
      </c>
      <c r="C5" s="623" t="s">
        <v>437</v>
      </c>
      <c r="D5" s="624" t="s">
        <v>438</v>
      </c>
      <c r="E5" s="626" t="s">
        <v>439</v>
      </c>
      <c r="F5" s="599"/>
    </row>
    <row r="6" spans="1:6" s="2" customFormat="1" ht="15" customHeight="1">
      <c r="A6" s="620"/>
      <c r="B6" s="622"/>
      <c r="C6" s="622"/>
      <c r="D6" s="625"/>
      <c r="E6" s="19" t="s">
        <v>440</v>
      </c>
      <c r="F6" s="20" t="s">
        <v>441</v>
      </c>
    </row>
    <row r="7" spans="1:6" s="2" customFormat="1" ht="15" customHeight="1">
      <c r="A7" s="286" t="s">
        <v>67</v>
      </c>
      <c r="B7" s="287">
        <v>45979</v>
      </c>
      <c r="C7" s="288">
        <v>555670</v>
      </c>
      <c r="D7" s="288">
        <v>1120536993</v>
      </c>
      <c r="E7" s="289" t="s">
        <v>442</v>
      </c>
      <c r="F7" s="290" t="s">
        <v>442</v>
      </c>
    </row>
    <row r="8" spans="1:6" s="2" customFormat="1" ht="15" customHeight="1">
      <c r="A8" s="291" t="s">
        <v>434</v>
      </c>
      <c r="B8" s="287">
        <v>45732</v>
      </c>
      <c r="C8" s="288">
        <v>633796</v>
      </c>
      <c r="D8" s="288">
        <v>1307805435</v>
      </c>
      <c r="E8" s="292" t="s">
        <v>442</v>
      </c>
      <c r="F8" s="290" t="s">
        <v>442</v>
      </c>
    </row>
    <row r="9" spans="1:6" s="2" customFormat="1" ht="15" customHeight="1">
      <c r="A9" s="291" t="s">
        <v>73</v>
      </c>
      <c r="B9" s="293">
        <v>44617</v>
      </c>
      <c r="C9" s="293">
        <v>673018</v>
      </c>
      <c r="D9" s="293">
        <v>1366764593</v>
      </c>
      <c r="E9" s="290" t="s">
        <v>442</v>
      </c>
      <c r="F9" s="290" t="s">
        <v>442</v>
      </c>
    </row>
    <row r="10" spans="1:6" s="2" customFormat="1" ht="15" customHeight="1">
      <c r="A10" s="294" t="s">
        <v>443</v>
      </c>
      <c r="B10" s="295"/>
      <c r="C10" s="295"/>
      <c r="D10" s="295"/>
      <c r="E10" s="295"/>
      <c r="F10" s="296" t="s">
        <v>377</v>
      </c>
    </row>
  </sheetData>
  <mergeCells count="5">
    <mergeCell ref="A5:A6"/>
    <mergeCell ref="B5:B6"/>
    <mergeCell ref="C5:C6"/>
    <mergeCell ref="D5:D6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9"/>
  <sheetViews>
    <sheetView zoomScale="110" zoomScaleNormal="110" workbookViewId="0">
      <selection activeCell="B27" sqref="B27"/>
    </sheetView>
  </sheetViews>
  <sheetFormatPr defaultColWidth="20.875" defaultRowHeight="15" customHeight="1"/>
  <cols>
    <col min="1" max="1" width="11.25" style="2" customWidth="1"/>
    <col min="2" max="4" width="25" style="2" customWidth="1"/>
    <col min="5" max="16384" width="20.875" style="2"/>
  </cols>
  <sheetData>
    <row r="1" spans="1:4" ht="15" customHeight="1">
      <c r="A1" s="524" t="s">
        <v>805</v>
      </c>
    </row>
    <row r="3" spans="1:4" ht="15" customHeight="1">
      <c r="A3" s="1" t="s">
        <v>444</v>
      </c>
    </row>
    <row r="5" spans="1:4" ht="15" customHeight="1">
      <c r="A5" s="4" t="s">
        <v>427</v>
      </c>
      <c r="B5" s="4" t="s">
        <v>445</v>
      </c>
      <c r="C5" s="4" t="s">
        <v>437</v>
      </c>
      <c r="D5" s="18" t="s">
        <v>446</v>
      </c>
    </row>
    <row r="6" spans="1:4" ht="15" customHeight="1">
      <c r="A6" s="297" t="s">
        <v>67</v>
      </c>
      <c r="B6" s="287">
        <v>6122</v>
      </c>
      <c r="C6" s="293">
        <v>21474</v>
      </c>
      <c r="D6" s="293">
        <v>58991917</v>
      </c>
    </row>
    <row r="7" spans="1:4" ht="15" customHeight="1">
      <c r="A7" s="291" t="s">
        <v>434</v>
      </c>
      <c r="B7" s="287">
        <v>6087</v>
      </c>
      <c r="C7" s="293">
        <v>21116</v>
      </c>
      <c r="D7" s="293">
        <v>60319377</v>
      </c>
    </row>
    <row r="8" spans="1:4" ht="15" customHeight="1">
      <c r="A8" s="298" t="s">
        <v>73</v>
      </c>
      <c r="B8" s="299">
        <v>5967</v>
      </c>
      <c r="C8" s="300">
        <v>23335</v>
      </c>
      <c r="D8" s="300">
        <v>62372827</v>
      </c>
    </row>
    <row r="9" spans="1:4" ht="15" customHeight="1">
      <c r="A9" s="15"/>
      <c r="B9" s="15"/>
      <c r="C9" s="15"/>
      <c r="D9" s="301" t="s">
        <v>447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11"/>
  <sheetViews>
    <sheetView zoomScale="110" zoomScaleNormal="110" workbookViewId="0"/>
  </sheetViews>
  <sheetFormatPr defaultColWidth="8.875" defaultRowHeight="15" customHeight="1"/>
  <cols>
    <col min="1" max="1" width="11.25" style="170" customWidth="1"/>
    <col min="2" max="2" width="10.625" style="170" customWidth="1"/>
    <col min="3" max="3" width="11.25" style="170" customWidth="1"/>
    <col min="4" max="4" width="10.625" style="170" customWidth="1"/>
    <col min="5" max="5" width="9.375" style="170" customWidth="1"/>
    <col min="6" max="6" width="10.625" style="170" customWidth="1"/>
    <col min="7" max="8" width="11.25" style="170" customWidth="1"/>
    <col min="9" max="16384" width="8.875" style="170"/>
  </cols>
  <sheetData>
    <row r="1" spans="1:8" ht="15" customHeight="1">
      <c r="A1" s="524" t="s">
        <v>805</v>
      </c>
    </row>
    <row r="3" spans="1:8" ht="15" customHeight="1">
      <c r="A3" s="254" t="s">
        <v>448</v>
      </c>
    </row>
    <row r="4" spans="1:8" ht="15" customHeight="1">
      <c r="A4" s="302"/>
      <c r="B4" s="302"/>
      <c r="C4" s="302"/>
      <c r="D4" s="302"/>
      <c r="E4" s="302"/>
      <c r="F4" s="302"/>
      <c r="G4" s="302"/>
      <c r="H4" s="302"/>
    </row>
    <row r="5" spans="1:8" ht="15" customHeight="1">
      <c r="A5" s="627" t="s">
        <v>427</v>
      </c>
      <c r="B5" s="629" t="s">
        <v>449</v>
      </c>
      <c r="C5" s="629"/>
      <c r="D5" s="629" t="s">
        <v>450</v>
      </c>
      <c r="E5" s="629"/>
      <c r="F5" s="630" t="s">
        <v>451</v>
      </c>
      <c r="G5" s="630"/>
      <c r="H5" s="631"/>
    </row>
    <row r="6" spans="1:8" ht="15" customHeight="1">
      <c r="A6" s="628"/>
      <c r="B6" s="632" t="s">
        <v>452</v>
      </c>
      <c r="C6" s="303" t="s">
        <v>453</v>
      </c>
      <c r="D6" s="634" t="s">
        <v>454</v>
      </c>
      <c r="E6" s="634" t="s">
        <v>455</v>
      </c>
      <c r="F6" s="634" t="s">
        <v>456</v>
      </c>
      <c r="G6" s="636" t="s">
        <v>457</v>
      </c>
      <c r="H6" s="304" t="s">
        <v>458</v>
      </c>
    </row>
    <row r="7" spans="1:8" ht="15" customHeight="1">
      <c r="A7" s="628"/>
      <c r="B7" s="633"/>
      <c r="C7" s="305" t="s">
        <v>459</v>
      </c>
      <c r="D7" s="635"/>
      <c r="E7" s="635"/>
      <c r="F7" s="635"/>
      <c r="G7" s="637"/>
      <c r="H7" s="306" t="s">
        <v>460</v>
      </c>
    </row>
    <row r="8" spans="1:8" ht="15" customHeight="1">
      <c r="A8" s="307" t="s">
        <v>56</v>
      </c>
      <c r="B8" s="308">
        <v>2362</v>
      </c>
      <c r="C8" s="308">
        <v>4962</v>
      </c>
      <c r="D8" s="308">
        <v>1198</v>
      </c>
      <c r="E8" s="308">
        <v>73</v>
      </c>
      <c r="F8" s="308">
        <v>938</v>
      </c>
      <c r="G8" s="308">
        <v>3735</v>
      </c>
      <c r="H8" s="308">
        <v>19148</v>
      </c>
    </row>
    <row r="9" spans="1:8" ht="15" customHeight="1">
      <c r="A9" s="92">
        <v>3</v>
      </c>
      <c r="B9" s="308">
        <v>4223</v>
      </c>
      <c r="C9" s="308">
        <v>8954</v>
      </c>
      <c r="D9" s="308">
        <v>1874</v>
      </c>
      <c r="E9" s="308">
        <v>27</v>
      </c>
      <c r="F9" s="308">
        <v>1085</v>
      </c>
      <c r="G9" s="308">
        <v>3419</v>
      </c>
      <c r="H9" s="308">
        <v>15552</v>
      </c>
    </row>
    <row r="10" spans="1:8" ht="15" customHeight="1">
      <c r="A10" s="92">
        <v>4</v>
      </c>
      <c r="B10" s="308">
        <v>6646</v>
      </c>
      <c r="C10" s="308">
        <v>13902</v>
      </c>
      <c r="D10" s="308">
        <v>2450</v>
      </c>
      <c r="E10" s="308">
        <v>382</v>
      </c>
      <c r="F10" s="308">
        <v>1199</v>
      </c>
      <c r="G10" s="308">
        <v>3687</v>
      </c>
      <c r="H10" s="308">
        <v>16831</v>
      </c>
    </row>
    <row r="11" spans="1:8" ht="15" customHeight="1">
      <c r="A11" s="309"/>
      <c r="B11" s="309"/>
      <c r="C11" s="309"/>
      <c r="D11" s="309"/>
      <c r="E11" s="309"/>
      <c r="F11" s="310"/>
      <c r="G11" s="310"/>
      <c r="H11" s="311" t="s">
        <v>100</v>
      </c>
    </row>
  </sheetData>
  <mergeCells count="9">
    <mergeCell ref="A5:A7"/>
    <mergeCell ref="B5:C5"/>
    <mergeCell ref="D5:E5"/>
    <mergeCell ref="F5:H5"/>
    <mergeCell ref="B6:B7"/>
    <mergeCell ref="D6:D7"/>
    <mergeCell ref="E6:E7"/>
    <mergeCell ref="F6:F7"/>
    <mergeCell ref="G6:G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M11"/>
  <sheetViews>
    <sheetView zoomScale="110" zoomScaleNormal="110" workbookViewId="0"/>
  </sheetViews>
  <sheetFormatPr defaultColWidth="9" defaultRowHeight="15" customHeight="1"/>
  <cols>
    <col min="1" max="1" width="11.25" style="316" customWidth="1"/>
    <col min="2" max="13" width="6.25" style="316" customWidth="1"/>
    <col min="14" max="16384" width="9" style="316"/>
  </cols>
  <sheetData>
    <row r="1" spans="1:13" s="318" customFormat="1" ht="15" customHeight="1">
      <c r="A1" s="524" t="s">
        <v>805</v>
      </c>
    </row>
    <row r="2" spans="1:13" s="318" customFormat="1" ht="15" customHeight="1"/>
    <row r="3" spans="1:13" s="314" customFormat="1" ht="15" customHeight="1">
      <c r="A3" s="312" t="s">
        <v>461</v>
      </c>
      <c r="B3" s="313"/>
      <c r="C3" s="313"/>
      <c r="D3" s="313"/>
      <c r="E3" s="313"/>
      <c r="F3" s="313"/>
      <c r="G3" s="313"/>
      <c r="H3" s="313"/>
      <c r="I3" s="313"/>
      <c r="J3" s="313"/>
    </row>
    <row r="4" spans="1:13" ht="15" customHeight="1">
      <c r="A4" s="315"/>
      <c r="B4" s="315"/>
      <c r="C4" s="315"/>
      <c r="D4" s="315"/>
      <c r="E4" s="315"/>
      <c r="F4" s="315"/>
      <c r="G4" s="315"/>
      <c r="H4" s="315"/>
      <c r="I4" s="315"/>
      <c r="J4" s="315"/>
    </row>
    <row r="5" spans="1:13" s="317" customFormat="1" ht="15" customHeight="1">
      <c r="A5" s="638" t="s">
        <v>427</v>
      </c>
      <c r="B5" s="641" t="s">
        <v>462</v>
      </c>
      <c r="C5" s="642"/>
      <c r="D5" s="638"/>
      <c r="E5" s="641" t="s">
        <v>463</v>
      </c>
      <c r="F5" s="642"/>
      <c r="G5" s="638"/>
      <c r="H5" s="641" t="s">
        <v>464</v>
      </c>
      <c r="I5" s="642"/>
      <c r="J5" s="638"/>
      <c r="K5" s="641" t="s">
        <v>465</v>
      </c>
      <c r="L5" s="642"/>
      <c r="M5" s="642"/>
    </row>
    <row r="6" spans="1:13" s="318" customFormat="1" ht="30" customHeight="1">
      <c r="A6" s="639"/>
      <c r="B6" s="643" t="s">
        <v>466</v>
      </c>
      <c r="C6" s="644"/>
      <c r="D6" s="645"/>
      <c r="E6" s="643" t="s">
        <v>467</v>
      </c>
      <c r="F6" s="644"/>
      <c r="G6" s="645"/>
      <c r="H6" s="643" t="s">
        <v>468</v>
      </c>
      <c r="I6" s="644"/>
      <c r="J6" s="645"/>
      <c r="K6" s="644" t="s">
        <v>466</v>
      </c>
      <c r="L6" s="644"/>
      <c r="M6" s="644"/>
    </row>
    <row r="7" spans="1:13" s="318" customFormat="1" ht="15" customHeight="1">
      <c r="A7" s="640"/>
      <c r="B7" s="319" t="s">
        <v>469</v>
      </c>
      <c r="C7" s="319" t="s">
        <v>470</v>
      </c>
      <c r="D7" s="319" t="s">
        <v>471</v>
      </c>
      <c r="E7" s="319" t="s">
        <v>469</v>
      </c>
      <c r="F7" s="319" t="s">
        <v>470</v>
      </c>
      <c r="G7" s="319" t="s">
        <v>471</v>
      </c>
      <c r="H7" s="319" t="s">
        <v>469</v>
      </c>
      <c r="I7" s="319" t="s">
        <v>470</v>
      </c>
      <c r="J7" s="320" t="s">
        <v>471</v>
      </c>
      <c r="K7" s="319" t="s">
        <v>469</v>
      </c>
      <c r="L7" s="319" t="s">
        <v>470</v>
      </c>
      <c r="M7" s="320" t="s">
        <v>471</v>
      </c>
    </row>
    <row r="8" spans="1:13" s="318" customFormat="1" ht="15" customHeight="1">
      <c r="A8" s="321" t="s">
        <v>67</v>
      </c>
      <c r="B8" s="322">
        <v>100</v>
      </c>
      <c r="C8" s="142">
        <v>34</v>
      </c>
      <c r="D8" s="142">
        <v>421</v>
      </c>
      <c r="E8" s="94">
        <v>60</v>
      </c>
      <c r="F8" s="94">
        <v>22</v>
      </c>
      <c r="G8" s="94">
        <v>297</v>
      </c>
      <c r="H8" s="94">
        <v>32</v>
      </c>
      <c r="I8" s="94">
        <v>12</v>
      </c>
      <c r="J8" s="94">
        <v>97</v>
      </c>
      <c r="K8" s="94">
        <v>18</v>
      </c>
      <c r="L8" s="94">
        <v>13</v>
      </c>
      <c r="M8" s="94">
        <v>55</v>
      </c>
    </row>
    <row r="9" spans="1:13" s="318" customFormat="1" ht="15" customHeight="1">
      <c r="A9" s="323" t="s">
        <v>71</v>
      </c>
      <c r="B9" s="322">
        <v>139</v>
      </c>
      <c r="C9" s="142">
        <v>45</v>
      </c>
      <c r="D9" s="142">
        <v>551</v>
      </c>
      <c r="E9" s="94">
        <v>78</v>
      </c>
      <c r="F9" s="94">
        <v>25</v>
      </c>
      <c r="G9" s="94">
        <v>310</v>
      </c>
      <c r="H9" s="94">
        <v>40</v>
      </c>
      <c r="I9" s="94">
        <v>13</v>
      </c>
      <c r="J9" s="94">
        <v>86</v>
      </c>
      <c r="K9" s="94">
        <v>15</v>
      </c>
      <c r="L9" s="94">
        <v>13</v>
      </c>
      <c r="M9" s="94">
        <v>48</v>
      </c>
    </row>
    <row r="10" spans="1:13" s="318" customFormat="1" ht="15" customHeight="1">
      <c r="A10" s="323" t="s">
        <v>73</v>
      </c>
      <c r="B10" s="322">
        <v>85</v>
      </c>
      <c r="C10" s="142">
        <v>28</v>
      </c>
      <c r="D10" s="142">
        <v>340</v>
      </c>
      <c r="E10" s="94">
        <v>79</v>
      </c>
      <c r="F10" s="94">
        <v>27</v>
      </c>
      <c r="G10" s="94">
        <v>321</v>
      </c>
      <c r="H10" s="94">
        <v>28</v>
      </c>
      <c r="I10" s="94">
        <v>14</v>
      </c>
      <c r="J10" s="94">
        <v>58</v>
      </c>
      <c r="K10" s="94">
        <v>68</v>
      </c>
      <c r="L10" s="94">
        <v>20</v>
      </c>
      <c r="M10" s="94">
        <v>269</v>
      </c>
    </row>
    <row r="11" spans="1:13" s="318" customFormat="1" ht="15" customHeight="1">
      <c r="A11" s="295"/>
      <c r="B11" s="324"/>
      <c r="C11" s="324"/>
      <c r="D11" s="324"/>
      <c r="E11" s="324"/>
      <c r="F11" s="324"/>
      <c r="G11" s="324"/>
      <c r="H11" s="324"/>
      <c r="I11" s="324"/>
      <c r="J11" s="98"/>
      <c r="K11" s="324"/>
      <c r="L11" s="324"/>
      <c r="M11" s="325" t="s">
        <v>472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25"/>
  <sheetViews>
    <sheetView zoomScale="110" zoomScaleNormal="110" workbookViewId="0"/>
  </sheetViews>
  <sheetFormatPr defaultColWidth="9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" style="326"/>
  </cols>
  <sheetData>
    <row r="1" spans="1:8" s="528" customFormat="1" ht="15" customHeight="1">
      <c r="A1" s="524" t="s">
        <v>805</v>
      </c>
      <c r="B1" s="2"/>
      <c r="C1" s="2"/>
      <c r="D1" s="2"/>
      <c r="E1" s="2"/>
      <c r="F1" s="2"/>
      <c r="G1" s="2"/>
      <c r="H1" s="2"/>
    </row>
    <row r="2" spans="1:8" s="528" customFormat="1" ht="15" customHeight="1">
      <c r="A2" s="2"/>
      <c r="B2" s="2"/>
      <c r="C2" s="2"/>
      <c r="D2" s="2"/>
      <c r="E2" s="2"/>
      <c r="F2" s="2"/>
      <c r="G2" s="2"/>
      <c r="H2" s="2"/>
    </row>
    <row r="3" spans="1:8" ht="15" customHeight="1">
      <c r="A3" s="1" t="s">
        <v>473</v>
      </c>
      <c r="B3" s="1"/>
      <c r="C3" s="1"/>
      <c r="D3" s="1"/>
      <c r="E3" s="1"/>
      <c r="F3" s="1"/>
    </row>
    <row r="4" spans="1:8" ht="15" customHeight="1">
      <c r="A4" s="3" t="s">
        <v>474</v>
      </c>
      <c r="H4" s="326"/>
    </row>
    <row r="5" spans="1:8" ht="15" customHeight="1">
      <c r="A5" s="3" t="s">
        <v>475</v>
      </c>
      <c r="H5" s="327" t="s">
        <v>103</v>
      </c>
    </row>
    <row r="6" spans="1:8" ht="15" customHeight="1">
      <c r="A6" s="646" t="s">
        <v>476</v>
      </c>
      <c r="B6" s="648" t="s">
        <v>88</v>
      </c>
      <c r="C6" s="648" t="s">
        <v>477</v>
      </c>
      <c r="D6" s="650" t="s">
        <v>478</v>
      </c>
      <c r="E6" s="651"/>
      <c r="F6" s="651"/>
      <c r="G6" s="651"/>
      <c r="H6" s="651"/>
    </row>
    <row r="7" spans="1:8" ht="15" customHeight="1">
      <c r="A7" s="647"/>
      <c r="B7" s="649"/>
      <c r="C7" s="649"/>
      <c r="D7" s="328" t="s">
        <v>479</v>
      </c>
      <c r="E7" s="328" t="s">
        <v>480</v>
      </c>
      <c r="F7" s="328" t="s">
        <v>481</v>
      </c>
      <c r="G7" s="328" t="s">
        <v>482</v>
      </c>
      <c r="H7" s="329" t="s">
        <v>483</v>
      </c>
    </row>
    <row r="8" spans="1:8" ht="15" customHeight="1">
      <c r="A8" s="330" t="s">
        <v>484</v>
      </c>
      <c r="B8" s="322">
        <v>60</v>
      </c>
      <c r="C8" s="142">
        <v>51</v>
      </c>
      <c r="D8" s="142">
        <v>1</v>
      </c>
      <c r="E8" s="142">
        <v>4</v>
      </c>
      <c r="F8" s="142">
        <v>15</v>
      </c>
      <c r="G8" s="142">
        <v>17</v>
      </c>
      <c r="H8" s="142">
        <v>14</v>
      </c>
    </row>
    <row r="9" spans="1:8" ht="15" customHeight="1">
      <c r="A9" s="331" t="s">
        <v>71</v>
      </c>
      <c r="B9" s="322">
        <v>60</v>
      </c>
      <c r="C9" s="142">
        <v>48</v>
      </c>
      <c r="D9" s="142">
        <v>1</v>
      </c>
      <c r="E9" s="142">
        <v>5</v>
      </c>
      <c r="F9" s="142">
        <v>15</v>
      </c>
      <c r="G9" s="142">
        <v>13</v>
      </c>
      <c r="H9" s="142">
        <v>14</v>
      </c>
    </row>
    <row r="10" spans="1:8" ht="15" customHeight="1">
      <c r="A10" s="331" t="s">
        <v>485</v>
      </c>
      <c r="B10" s="322">
        <v>60</v>
      </c>
      <c r="C10" s="142">
        <f>SUM(D10:H10)</f>
        <v>45</v>
      </c>
      <c r="D10" s="207" t="s">
        <v>72</v>
      </c>
      <c r="E10" s="142">
        <v>8</v>
      </c>
      <c r="F10" s="142">
        <v>16</v>
      </c>
      <c r="G10" s="142">
        <v>10</v>
      </c>
      <c r="H10" s="142">
        <v>11</v>
      </c>
    </row>
    <row r="11" spans="1:8" ht="15" customHeight="1">
      <c r="A11" s="295" t="s">
        <v>486</v>
      </c>
      <c r="B11" s="295"/>
      <c r="C11" s="295"/>
      <c r="D11" s="295"/>
      <c r="E11" s="295"/>
      <c r="F11" s="295"/>
      <c r="G11" s="295"/>
      <c r="H11" s="295"/>
    </row>
    <row r="12" spans="1:8" ht="15" customHeight="1">
      <c r="A12" s="15" t="s">
        <v>487</v>
      </c>
      <c r="B12" s="15"/>
      <c r="C12" s="15"/>
      <c r="D12" s="15"/>
      <c r="E12" s="15"/>
      <c r="F12" s="15"/>
      <c r="G12" s="15"/>
      <c r="H12" s="15"/>
    </row>
    <row r="13" spans="1:8" ht="15" customHeight="1">
      <c r="A13" s="15"/>
      <c r="B13" s="15"/>
      <c r="C13" s="15"/>
      <c r="D13" s="15"/>
      <c r="E13" s="15"/>
      <c r="F13" s="15"/>
      <c r="G13" s="15"/>
      <c r="H13" s="15"/>
    </row>
    <row r="14" spans="1:8" ht="15" customHeight="1">
      <c r="A14" s="3" t="s">
        <v>488</v>
      </c>
      <c r="H14" s="326"/>
    </row>
    <row r="15" spans="1:8" ht="15" customHeight="1">
      <c r="A15" s="3" t="s">
        <v>475</v>
      </c>
      <c r="H15" s="327" t="s">
        <v>103</v>
      </c>
    </row>
    <row r="16" spans="1:8" ht="15" customHeight="1">
      <c r="A16" s="646" t="s">
        <v>476</v>
      </c>
      <c r="B16" s="648" t="s">
        <v>88</v>
      </c>
      <c r="C16" s="648" t="s">
        <v>489</v>
      </c>
      <c r="D16" s="650" t="s">
        <v>490</v>
      </c>
      <c r="E16" s="652"/>
      <c r="F16" s="651" t="s">
        <v>478</v>
      </c>
      <c r="G16" s="651"/>
      <c r="H16" s="651"/>
    </row>
    <row r="17" spans="1:8" ht="15" customHeight="1">
      <c r="A17" s="647"/>
      <c r="B17" s="649"/>
      <c r="C17" s="649"/>
      <c r="D17" s="332" t="s">
        <v>491</v>
      </c>
      <c r="E17" s="328" t="s">
        <v>492</v>
      </c>
      <c r="F17" s="328" t="s">
        <v>480</v>
      </c>
      <c r="G17" s="328" t="s">
        <v>481</v>
      </c>
      <c r="H17" s="333" t="s">
        <v>482</v>
      </c>
    </row>
    <row r="18" spans="1:8" ht="15" customHeight="1">
      <c r="A18" s="330" t="s">
        <v>484</v>
      </c>
      <c r="B18" s="322">
        <v>20</v>
      </c>
      <c r="C18" s="142">
        <v>36</v>
      </c>
      <c r="D18" s="142">
        <v>14</v>
      </c>
      <c r="E18" s="142">
        <v>22</v>
      </c>
      <c r="F18" s="142">
        <v>5</v>
      </c>
      <c r="G18" s="142">
        <v>16</v>
      </c>
      <c r="H18" s="142">
        <v>15</v>
      </c>
    </row>
    <row r="19" spans="1:8" ht="15" customHeight="1">
      <c r="A19" s="331" t="s">
        <v>71</v>
      </c>
      <c r="B19" s="322">
        <v>20</v>
      </c>
      <c r="C19" s="142">
        <v>34</v>
      </c>
      <c r="D19" s="142">
        <v>12</v>
      </c>
      <c r="E19" s="142">
        <v>22</v>
      </c>
      <c r="F19" s="142">
        <v>8</v>
      </c>
      <c r="G19" s="142">
        <v>12</v>
      </c>
      <c r="H19" s="142">
        <v>14</v>
      </c>
    </row>
    <row r="20" spans="1:8" ht="15" customHeight="1">
      <c r="A20" s="331" t="s">
        <v>485</v>
      </c>
      <c r="B20" s="322">
        <v>20</v>
      </c>
      <c r="C20" s="142">
        <f>SUM(D20:E20)</f>
        <v>32</v>
      </c>
      <c r="D20" s="142">
        <v>15</v>
      </c>
      <c r="E20" s="142">
        <v>17</v>
      </c>
      <c r="F20" s="142">
        <v>7</v>
      </c>
      <c r="G20" s="142">
        <v>13</v>
      </c>
      <c r="H20" s="142">
        <v>12</v>
      </c>
    </row>
    <row r="21" spans="1:8" ht="15" customHeight="1">
      <c r="A21" s="295" t="s">
        <v>486</v>
      </c>
      <c r="B21" s="295"/>
      <c r="C21" s="295"/>
      <c r="D21" s="295"/>
      <c r="E21" s="295"/>
      <c r="F21" s="295"/>
      <c r="G21" s="295"/>
      <c r="H21" s="334" t="s">
        <v>493</v>
      </c>
    </row>
    <row r="22" spans="1:8" ht="14.25" customHeight="1">
      <c r="A22" s="2" t="s">
        <v>494</v>
      </c>
    </row>
    <row r="25" spans="1:8" ht="15" customHeight="1">
      <c r="F25" s="335"/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17"/>
  <sheetViews>
    <sheetView zoomScale="110" zoomScaleNormal="110" workbookViewId="0"/>
  </sheetViews>
  <sheetFormatPr defaultColWidth="9" defaultRowHeight="15" customHeight="1"/>
  <cols>
    <col min="1" max="1" width="11.25" style="337" customWidth="1"/>
    <col min="2" max="9" width="9.375" style="337" customWidth="1"/>
    <col min="10" max="16384" width="9" style="326"/>
  </cols>
  <sheetData>
    <row r="1" spans="1:9" s="528" customFormat="1" ht="15" customHeight="1">
      <c r="A1" s="524" t="s">
        <v>805</v>
      </c>
      <c r="B1" s="337"/>
      <c r="C1" s="337"/>
      <c r="D1" s="337"/>
      <c r="E1" s="337"/>
      <c r="F1" s="337"/>
      <c r="G1" s="337"/>
      <c r="H1" s="337"/>
      <c r="I1" s="337"/>
    </row>
    <row r="2" spans="1:9" s="528" customFormat="1" ht="15" customHeight="1">
      <c r="A2" s="337"/>
      <c r="B2" s="337"/>
      <c r="C2" s="337"/>
      <c r="D2" s="337"/>
      <c r="E2" s="337"/>
      <c r="F2" s="337"/>
      <c r="G2" s="337"/>
      <c r="H2" s="337"/>
      <c r="I2" s="337"/>
    </row>
    <row r="3" spans="1:9" ht="15" customHeight="1">
      <c r="A3" s="336" t="s">
        <v>495</v>
      </c>
    </row>
    <row r="4" spans="1:9" ht="15" customHeight="1">
      <c r="A4" s="338" t="s">
        <v>496</v>
      </c>
      <c r="B4" s="339"/>
      <c r="C4" s="339"/>
      <c r="D4" s="339"/>
      <c r="E4" s="339"/>
      <c r="F4" s="339"/>
      <c r="G4" s="339"/>
      <c r="H4" s="339"/>
      <c r="I4" s="327" t="s">
        <v>103</v>
      </c>
    </row>
    <row r="5" spans="1:9" ht="15" customHeight="1">
      <c r="A5" s="646" t="s">
        <v>497</v>
      </c>
      <c r="B5" s="655" t="s">
        <v>498</v>
      </c>
      <c r="C5" s="340" t="s">
        <v>499</v>
      </c>
      <c r="D5" s="340" t="s">
        <v>499</v>
      </c>
      <c r="E5" s="657" t="s">
        <v>500</v>
      </c>
      <c r="F5" s="648" t="s">
        <v>501</v>
      </c>
      <c r="G5" s="648" t="s">
        <v>502</v>
      </c>
      <c r="H5" s="648" t="s">
        <v>503</v>
      </c>
      <c r="I5" s="653" t="s">
        <v>504</v>
      </c>
    </row>
    <row r="6" spans="1:9" ht="15" customHeight="1">
      <c r="A6" s="647"/>
      <c r="B6" s="656"/>
      <c r="C6" s="328" t="s">
        <v>505</v>
      </c>
      <c r="D6" s="328" t="s">
        <v>506</v>
      </c>
      <c r="E6" s="658"/>
      <c r="F6" s="649"/>
      <c r="G6" s="649"/>
      <c r="H6" s="649"/>
      <c r="I6" s="654"/>
    </row>
    <row r="7" spans="1:9" ht="15" customHeight="1">
      <c r="A7" s="331" t="s">
        <v>67</v>
      </c>
      <c r="B7" s="341">
        <v>18</v>
      </c>
      <c r="C7" s="207" t="s">
        <v>69</v>
      </c>
      <c r="D7" s="94">
        <v>4</v>
      </c>
      <c r="E7" s="94">
        <v>8</v>
      </c>
      <c r="F7" s="207" t="s">
        <v>72</v>
      </c>
      <c r="G7" s="94">
        <v>3</v>
      </c>
      <c r="H7" s="94">
        <v>3</v>
      </c>
      <c r="I7" s="207" t="s">
        <v>69</v>
      </c>
    </row>
    <row r="8" spans="1:9" ht="15" customHeight="1">
      <c r="A8" s="331" t="s">
        <v>71</v>
      </c>
      <c r="B8" s="341">
        <v>17</v>
      </c>
      <c r="C8" s="207" t="s">
        <v>69</v>
      </c>
      <c r="D8" s="94">
        <v>3</v>
      </c>
      <c r="E8" s="94">
        <v>9</v>
      </c>
      <c r="F8" s="207">
        <v>1</v>
      </c>
      <c r="G8" s="94">
        <v>1</v>
      </c>
      <c r="H8" s="94">
        <v>3</v>
      </c>
      <c r="I8" s="207" t="s">
        <v>69</v>
      </c>
    </row>
    <row r="9" spans="1:9" ht="15" customHeight="1">
      <c r="A9" s="331" t="s">
        <v>73</v>
      </c>
      <c r="B9" s="341">
        <f>SUM(C9:I9)</f>
        <v>13</v>
      </c>
      <c r="C9" s="207" t="s">
        <v>69</v>
      </c>
      <c r="D9" s="94">
        <v>1</v>
      </c>
      <c r="E9" s="94">
        <v>9</v>
      </c>
      <c r="F9" s="342" t="s">
        <v>69</v>
      </c>
      <c r="G9" s="94">
        <v>1</v>
      </c>
      <c r="H9" s="94">
        <v>2</v>
      </c>
      <c r="I9" s="207" t="s">
        <v>69</v>
      </c>
    </row>
    <row r="10" spans="1:9" ht="15" customHeight="1">
      <c r="A10" s="343"/>
      <c r="B10" s="343"/>
      <c r="C10" s="343"/>
      <c r="D10" s="343"/>
      <c r="E10" s="343"/>
      <c r="F10" s="343"/>
      <c r="G10" s="343"/>
      <c r="H10" s="343"/>
      <c r="I10" s="344"/>
    </row>
    <row r="11" spans="1:9" ht="15" customHeight="1">
      <c r="A11" s="338" t="s">
        <v>507</v>
      </c>
      <c r="B11" s="339"/>
      <c r="C11" s="339"/>
      <c r="D11" s="339"/>
      <c r="E11" s="339"/>
      <c r="F11" s="339"/>
      <c r="G11" s="339"/>
      <c r="H11" s="339"/>
      <c r="I11" s="327" t="s">
        <v>103</v>
      </c>
    </row>
    <row r="12" spans="1:9" ht="15" customHeight="1">
      <c r="A12" s="646" t="s">
        <v>497</v>
      </c>
      <c r="B12" s="655" t="s">
        <v>498</v>
      </c>
      <c r="C12" s="340" t="s">
        <v>499</v>
      </c>
      <c r="D12" s="340" t="s">
        <v>499</v>
      </c>
      <c r="E12" s="657" t="s">
        <v>500</v>
      </c>
      <c r="F12" s="648" t="s">
        <v>501</v>
      </c>
      <c r="G12" s="648" t="s">
        <v>502</v>
      </c>
      <c r="H12" s="648" t="s">
        <v>503</v>
      </c>
      <c r="I12" s="653" t="s">
        <v>504</v>
      </c>
    </row>
    <row r="13" spans="1:9" ht="15" customHeight="1">
      <c r="A13" s="647"/>
      <c r="B13" s="656"/>
      <c r="C13" s="328" t="s">
        <v>505</v>
      </c>
      <c r="D13" s="328" t="s">
        <v>506</v>
      </c>
      <c r="E13" s="658"/>
      <c r="F13" s="649"/>
      <c r="G13" s="649"/>
      <c r="H13" s="649"/>
      <c r="I13" s="654"/>
    </row>
    <row r="14" spans="1:9" ht="15" customHeight="1">
      <c r="A14" s="330" t="s">
        <v>67</v>
      </c>
      <c r="B14" s="341">
        <v>4</v>
      </c>
      <c r="C14" s="207" t="s">
        <v>69</v>
      </c>
      <c r="D14" s="94" t="s">
        <v>69</v>
      </c>
      <c r="E14" s="94">
        <v>2</v>
      </c>
      <c r="F14" s="207" t="s">
        <v>69</v>
      </c>
      <c r="G14" s="207" t="s">
        <v>69</v>
      </c>
      <c r="H14" s="207">
        <v>2</v>
      </c>
      <c r="I14" s="207" t="s">
        <v>69</v>
      </c>
    </row>
    <row r="15" spans="1:9" ht="15" customHeight="1">
      <c r="A15" s="331" t="s">
        <v>71</v>
      </c>
      <c r="B15" s="341">
        <v>3</v>
      </c>
      <c r="C15" s="207" t="s">
        <v>69</v>
      </c>
      <c r="D15" s="94" t="s">
        <v>69</v>
      </c>
      <c r="E15" s="94">
        <v>2</v>
      </c>
      <c r="F15" s="207" t="s">
        <v>69</v>
      </c>
      <c r="G15" s="207" t="s">
        <v>69</v>
      </c>
      <c r="H15" s="207">
        <v>1</v>
      </c>
      <c r="I15" s="207" t="s">
        <v>69</v>
      </c>
    </row>
    <row r="16" spans="1:9" ht="15" customHeight="1">
      <c r="A16" s="331" t="s">
        <v>73</v>
      </c>
      <c r="B16" s="341">
        <f>SUM(C16:I16)</f>
        <v>3</v>
      </c>
      <c r="C16" s="207" t="s">
        <v>69</v>
      </c>
      <c r="D16" s="207" t="s">
        <v>69</v>
      </c>
      <c r="E16" s="94">
        <v>1</v>
      </c>
      <c r="F16" s="207">
        <v>1</v>
      </c>
      <c r="G16" s="207" t="s">
        <v>69</v>
      </c>
      <c r="H16" s="207">
        <v>1</v>
      </c>
      <c r="I16" s="345" t="s">
        <v>69</v>
      </c>
    </row>
    <row r="17" spans="1:9" ht="15" customHeight="1">
      <c r="A17" s="343"/>
      <c r="B17" s="346"/>
      <c r="C17" s="346"/>
      <c r="D17" s="346"/>
      <c r="E17" s="346"/>
      <c r="F17" s="346"/>
      <c r="G17" s="346"/>
      <c r="H17" s="346"/>
      <c r="I17" s="347" t="s">
        <v>493</v>
      </c>
    </row>
  </sheetData>
  <mergeCells count="14">
    <mergeCell ref="I5:I6"/>
    <mergeCell ref="A12:A13"/>
    <mergeCell ref="B12:B13"/>
    <mergeCell ref="E12:E13"/>
    <mergeCell ref="F12:F13"/>
    <mergeCell ref="G12:G13"/>
    <mergeCell ref="H12:H13"/>
    <mergeCell ref="I12:I13"/>
    <mergeCell ref="A5:A6"/>
    <mergeCell ref="B5:B6"/>
    <mergeCell ref="E5:E6"/>
    <mergeCell ref="F5:F6"/>
    <mergeCell ref="G5:G6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zoomScale="110" zoomScaleNormal="110" workbookViewId="0"/>
  </sheetViews>
  <sheetFormatPr defaultColWidth="8.75" defaultRowHeight="15" customHeight="1"/>
  <cols>
    <col min="1" max="1" width="8.75" style="244" customWidth="1"/>
    <col min="2" max="2" width="6" style="244" customWidth="1"/>
    <col min="3" max="15" width="5.5" style="244" customWidth="1"/>
    <col min="16" max="16384" width="8.75" style="244"/>
  </cols>
  <sheetData>
    <row r="1" spans="1:15" s="2" customFormat="1" ht="15" customHeight="1">
      <c r="A1" s="524" t="s">
        <v>805</v>
      </c>
    </row>
    <row r="2" spans="1:15" s="2" customFormat="1" ht="15" customHeight="1"/>
    <row r="3" spans="1:15" s="2" customFormat="1" ht="15" customHeight="1">
      <c r="A3" s="1" t="s">
        <v>508</v>
      </c>
    </row>
    <row r="4" spans="1:15" s="2" customFormat="1" ht="15" customHeight="1">
      <c r="A4" s="3" t="s">
        <v>509</v>
      </c>
    </row>
    <row r="5" spans="1:15" s="2" customFormat="1" ht="15" customHeight="1">
      <c r="A5" s="4" t="s">
        <v>510</v>
      </c>
      <c r="B5" s="348" t="s">
        <v>97</v>
      </c>
      <c r="C5" s="349" t="s">
        <v>511</v>
      </c>
      <c r="D5" s="349" t="s">
        <v>512</v>
      </c>
      <c r="E5" s="349" t="s">
        <v>513</v>
      </c>
      <c r="F5" s="349" t="s">
        <v>514</v>
      </c>
      <c r="G5" s="349" t="s">
        <v>515</v>
      </c>
      <c r="H5" s="349" t="s">
        <v>516</v>
      </c>
      <c r="I5" s="349" t="s">
        <v>517</v>
      </c>
      <c r="J5" s="350" t="s">
        <v>518</v>
      </c>
      <c r="K5" s="349" t="s">
        <v>519</v>
      </c>
      <c r="L5" s="349" t="s">
        <v>520</v>
      </c>
      <c r="M5" s="349" t="s">
        <v>521</v>
      </c>
      <c r="N5" s="351" t="s">
        <v>522</v>
      </c>
      <c r="O5" s="352" t="s">
        <v>523</v>
      </c>
    </row>
    <row r="6" spans="1:15" s="2" customFormat="1" ht="15" customHeight="1">
      <c r="A6" s="353" t="s">
        <v>524</v>
      </c>
      <c r="B6" s="354">
        <v>412</v>
      </c>
      <c r="C6" s="355">
        <v>73</v>
      </c>
      <c r="D6" s="355">
        <v>44</v>
      </c>
      <c r="E6" s="355">
        <v>19</v>
      </c>
      <c r="F6" s="355">
        <v>54</v>
      </c>
      <c r="G6" s="355">
        <v>23</v>
      </c>
      <c r="H6" s="355">
        <v>42</v>
      </c>
      <c r="I6" s="355">
        <v>44</v>
      </c>
      <c r="J6" s="355">
        <v>9</v>
      </c>
      <c r="K6" s="355">
        <v>44</v>
      </c>
      <c r="L6" s="355">
        <v>16</v>
      </c>
      <c r="M6" s="355">
        <v>4</v>
      </c>
      <c r="N6" s="355">
        <v>13</v>
      </c>
      <c r="O6" s="355">
        <v>27</v>
      </c>
    </row>
    <row r="7" spans="1:15" s="2" customFormat="1" ht="15" customHeight="1">
      <c r="A7" s="353">
        <v>4</v>
      </c>
      <c r="B7" s="354">
        <v>414</v>
      </c>
      <c r="C7" s="355">
        <v>73</v>
      </c>
      <c r="D7" s="355">
        <v>44</v>
      </c>
      <c r="E7" s="355">
        <v>19</v>
      </c>
      <c r="F7" s="355">
        <v>55</v>
      </c>
      <c r="G7" s="355">
        <v>23</v>
      </c>
      <c r="H7" s="355">
        <v>42</v>
      </c>
      <c r="I7" s="355">
        <v>44</v>
      </c>
      <c r="J7" s="355">
        <v>9</v>
      </c>
      <c r="K7" s="355">
        <v>44</v>
      </c>
      <c r="L7" s="355">
        <v>17</v>
      </c>
      <c r="M7" s="355">
        <v>4</v>
      </c>
      <c r="N7" s="355">
        <v>13</v>
      </c>
      <c r="O7" s="355">
        <v>27</v>
      </c>
    </row>
    <row r="8" spans="1:15" s="2" customFormat="1" ht="15" customHeight="1">
      <c r="A8" s="353">
        <v>5</v>
      </c>
      <c r="B8" s="354">
        <f>SUM(C8:O8)</f>
        <v>412</v>
      </c>
      <c r="C8" s="355">
        <v>73</v>
      </c>
      <c r="D8" s="355">
        <v>44</v>
      </c>
      <c r="E8" s="355">
        <v>19</v>
      </c>
      <c r="F8" s="356">
        <v>53</v>
      </c>
      <c r="G8" s="355">
        <v>23</v>
      </c>
      <c r="H8" s="355">
        <v>42</v>
      </c>
      <c r="I8" s="355">
        <v>44</v>
      </c>
      <c r="J8" s="355">
        <v>9</v>
      </c>
      <c r="K8" s="355">
        <v>44</v>
      </c>
      <c r="L8" s="355">
        <v>17</v>
      </c>
      <c r="M8" s="355">
        <v>4</v>
      </c>
      <c r="N8" s="355">
        <v>13</v>
      </c>
      <c r="O8" s="355">
        <v>27</v>
      </c>
    </row>
    <row r="9" spans="1:15" ht="15" customHeight="1">
      <c r="A9" s="295" t="s">
        <v>525</v>
      </c>
      <c r="B9" s="334"/>
      <c r="C9" s="334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</row>
    <row r="10" spans="1:15" ht="15" customHeight="1">
      <c r="A10" s="15" t="s">
        <v>526</v>
      </c>
      <c r="B10" s="358"/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16" t="s">
        <v>527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I11"/>
  <sheetViews>
    <sheetView zoomScale="110" zoomScaleNormal="110"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524" t="s">
        <v>805</v>
      </c>
    </row>
    <row r="3" spans="1:9" ht="15" customHeight="1">
      <c r="A3" s="1" t="s">
        <v>528</v>
      </c>
    </row>
    <row r="4" spans="1:9" ht="15" customHeight="1">
      <c r="A4" s="359" t="s">
        <v>529</v>
      </c>
      <c r="B4" s="15"/>
      <c r="I4" s="360" t="s">
        <v>103</v>
      </c>
    </row>
    <row r="5" spans="1:9" ht="15" customHeight="1">
      <c r="A5" s="659" t="s">
        <v>61</v>
      </c>
      <c r="B5" s="662" t="s">
        <v>530</v>
      </c>
      <c r="C5" s="623" t="s">
        <v>531</v>
      </c>
      <c r="D5" s="666" t="s">
        <v>532</v>
      </c>
      <c r="E5" s="599" t="s">
        <v>533</v>
      </c>
      <c r="F5" s="600"/>
      <c r="G5" s="600"/>
      <c r="H5" s="600"/>
      <c r="I5" s="669"/>
    </row>
    <row r="6" spans="1:9" ht="15" customHeight="1">
      <c r="A6" s="660"/>
      <c r="B6" s="663"/>
      <c r="C6" s="665"/>
      <c r="D6" s="667"/>
      <c r="E6" s="626" t="s">
        <v>534</v>
      </c>
      <c r="F6" s="626"/>
      <c r="G6" s="626"/>
      <c r="H6" s="599"/>
      <c r="I6" s="624" t="s">
        <v>535</v>
      </c>
    </row>
    <row r="7" spans="1:9" ht="15" customHeight="1">
      <c r="A7" s="661"/>
      <c r="B7" s="664"/>
      <c r="C7" s="622"/>
      <c r="D7" s="668"/>
      <c r="E7" s="19" t="s">
        <v>536</v>
      </c>
      <c r="F7" s="20" t="s">
        <v>537</v>
      </c>
      <c r="G7" s="19" t="s">
        <v>538</v>
      </c>
      <c r="H7" s="20" t="s">
        <v>539</v>
      </c>
      <c r="I7" s="625"/>
    </row>
    <row r="8" spans="1:9" ht="15" customHeight="1">
      <c r="A8" s="361" t="s">
        <v>540</v>
      </c>
      <c r="B8" s="362">
        <v>21932</v>
      </c>
      <c r="C8" s="363">
        <v>174</v>
      </c>
      <c r="D8" s="363">
        <v>126</v>
      </c>
      <c r="E8" s="363">
        <v>8446</v>
      </c>
      <c r="F8" s="363">
        <v>3715</v>
      </c>
      <c r="G8" s="293">
        <v>381</v>
      </c>
      <c r="H8" s="293">
        <v>9390</v>
      </c>
      <c r="I8" s="293">
        <v>1094</v>
      </c>
    </row>
    <row r="9" spans="1:9" ht="15" customHeight="1">
      <c r="A9" s="364" t="s">
        <v>71</v>
      </c>
      <c r="B9" s="362">
        <v>40569</v>
      </c>
      <c r="C9" s="363">
        <v>306</v>
      </c>
      <c r="D9" s="363">
        <v>133</v>
      </c>
      <c r="E9" s="363">
        <v>15377</v>
      </c>
      <c r="F9" s="363">
        <v>6608</v>
      </c>
      <c r="G9" s="293">
        <v>1198</v>
      </c>
      <c r="H9" s="293">
        <v>17386</v>
      </c>
      <c r="I9" s="293">
        <v>2066</v>
      </c>
    </row>
    <row r="10" spans="1:9" ht="15" customHeight="1">
      <c r="A10" s="364" t="s">
        <v>73</v>
      </c>
      <c r="B10" s="362">
        <f>SUM(E10:H10)</f>
        <v>44238</v>
      </c>
      <c r="C10" s="363">
        <v>305</v>
      </c>
      <c r="D10" s="363">
        <v>145</v>
      </c>
      <c r="E10" s="363">
        <v>15810</v>
      </c>
      <c r="F10" s="363">
        <v>7476</v>
      </c>
      <c r="G10" s="293">
        <v>1483</v>
      </c>
      <c r="H10" s="293">
        <v>19469</v>
      </c>
      <c r="I10" s="293">
        <v>3888</v>
      </c>
    </row>
    <row r="11" spans="1:9" ht="15" customHeight="1">
      <c r="A11" s="295" t="s">
        <v>541</v>
      </c>
      <c r="B11" s="295"/>
      <c r="C11" s="295"/>
      <c r="D11" s="295"/>
      <c r="E11" s="295"/>
      <c r="F11" s="295"/>
      <c r="G11" s="295"/>
      <c r="H11" s="295"/>
      <c r="I11" s="334" t="s">
        <v>542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zoomScale="110" zoomScaleNormal="110" workbookViewId="0"/>
  </sheetViews>
  <sheetFormatPr defaultColWidth="8.75" defaultRowHeight="15" customHeight="1"/>
  <cols>
    <col min="1" max="1" width="11.25" style="326" customWidth="1"/>
    <col min="2" max="4" width="25" style="326" customWidth="1"/>
    <col min="5" max="16384" width="8.75" style="326"/>
  </cols>
  <sheetData>
    <row r="1" spans="1:4" s="528" customFormat="1" ht="15" customHeight="1">
      <c r="A1" s="529" t="s">
        <v>805</v>
      </c>
    </row>
    <row r="2" spans="1:4" s="528" customFormat="1" ht="15" customHeight="1"/>
    <row r="3" spans="1:4" ht="15" customHeight="1">
      <c r="A3" s="365" t="s">
        <v>543</v>
      </c>
      <c r="B3" s="366"/>
      <c r="C3" s="366"/>
      <c r="D3" s="360" t="s">
        <v>103</v>
      </c>
    </row>
    <row r="4" spans="1:4" ht="15" customHeight="1">
      <c r="A4" s="4" t="s">
        <v>544</v>
      </c>
      <c r="B4" s="367" t="s">
        <v>545</v>
      </c>
      <c r="C4" s="19" t="s">
        <v>546</v>
      </c>
      <c r="D4" s="20" t="s">
        <v>547</v>
      </c>
    </row>
    <row r="5" spans="1:4" ht="15" customHeight="1">
      <c r="A5" s="368" t="s">
        <v>67</v>
      </c>
      <c r="B5" s="369">
        <v>1406</v>
      </c>
      <c r="C5" s="293">
        <v>1097</v>
      </c>
      <c r="D5" s="293">
        <v>309</v>
      </c>
    </row>
    <row r="6" spans="1:4" ht="15" customHeight="1">
      <c r="A6" s="364" t="s">
        <v>71</v>
      </c>
      <c r="B6" s="369">
        <v>2117</v>
      </c>
      <c r="C6" s="293">
        <v>1362</v>
      </c>
      <c r="D6" s="293">
        <v>755</v>
      </c>
    </row>
    <row r="7" spans="1:4" ht="15" customHeight="1">
      <c r="A7" s="364" t="s">
        <v>73</v>
      </c>
      <c r="B7" s="369">
        <f>SUM(C7:D7)</f>
        <v>5984</v>
      </c>
      <c r="C7" s="293">
        <v>3575</v>
      </c>
      <c r="D7" s="293">
        <v>2409</v>
      </c>
    </row>
    <row r="8" spans="1:4" ht="15" customHeight="1">
      <c r="A8" s="295" t="s">
        <v>548</v>
      </c>
      <c r="B8" s="295"/>
      <c r="C8" s="295"/>
      <c r="D8" s="334" t="s">
        <v>542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1"/>
  <sheetViews>
    <sheetView zoomScale="110" zoomScaleNormal="110" workbookViewId="0"/>
  </sheetViews>
  <sheetFormatPr defaultColWidth="8.75" defaultRowHeight="15" customHeight="1"/>
  <cols>
    <col min="1" max="1" width="15" style="2" customWidth="1"/>
    <col min="2" max="4" width="23.75" style="2" customWidth="1"/>
    <col min="5" max="16384" width="8.75" style="2"/>
  </cols>
  <sheetData>
    <row r="1" spans="1:4" ht="15" customHeight="1">
      <c r="A1" s="524" t="s">
        <v>805</v>
      </c>
    </row>
    <row r="3" spans="1:4" ht="15" customHeight="1">
      <c r="A3" s="1" t="s">
        <v>13</v>
      </c>
    </row>
    <row r="4" spans="1:4" ht="15" customHeight="1">
      <c r="A4" s="3" t="s">
        <v>1</v>
      </c>
      <c r="D4" s="17" t="s">
        <v>14</v>
      </c>
    </row>
    <row r="5" spans="1:4" ht="15" customHeight="1">
      <c r="A5" s="18" t="s">
        <v>2</v>
      </c>
      <c r="B5" s="19" t="s">
        <v>15</v>
      </c>
      <c r="C5" s="19" t="s">
        <v>6</v>
      </c>
      <c r="D5" s="20" t="s">
        <v>7</v>
      </c>
    </row>
    <row r="6" spans="1:4" ht="15" customHeight="1">
      <c r="A6" s="21" t="s">
        <v>16</v>
      </c>
      <c r="B6" s="22">
        <v>175830</v>
      </c>
      <c r="C6" s="22">
        <v>175830</v>
      </c>
      <c r="D6" s="10">
        <v>175830</v>
      </c>
    </row>
    <row r="7" spans="1:4" ht="15" customHeight="1">
      <c r="A7" s="7" t="s">
        <v>17</v>
      </c>
      <c r="B7" s="22">
        <v>7680</v>
      </c>
      <c r="C7" s="22">
        <v>7680</v>
      </c>
      <c r="D7" s="10">
        <v>7680</v>
      </c>
    </row>
    <row r="8" spans="1:4" ht="15" customHeight="1">
      <c r="A8" s="7" t="s">
        <v>18</v>
      </c>
      <c r="B8" s="22">
        <v>56000</v>
      </c>
      <c r="C8" s="22">
        <v>56000</v>
      </c>
      <c r="D8" s="10">
        <v>56000</v>
      </c>
    </row>
    <row r="9" spans="1:4" ht="15" customHeight="1">
      <c r="A9" s="23" t="s">
        <v>19</v>
      </c>
      <c r="B9" s="24">
        <v>239510</v>
      </c>
      <c r="C9" s="24">
        <v>239510</v>
      </c>
      <c r="D9" s="25">
        <f>SUM(D6:D8)</f>
        <v>239510</v>
      </c>
    </row>
    <row r="10" spans="1:4" ht="15" customHeight="1">
      <c r="A10" s="2" t="s">
        <v>20</v>
      </c>
      <c r="D10" s="26" t="s">
        <v>12</v>
      </c>
    </row>
    <row r="11" spans="1:4" ht="15" customHeight="1">
      <c r="D11" s="26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1"/>
  <sheetViews>
    <sheetView zoomScale="110" zoomScaleNormal="110"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524" t="s">
        <v>805</v>
      </c>
    </row>
    <row r="3" spans="1:9" ht="15" customHeight="1">
      <c r="A3" s="370" t="s">
        <v>549</v>
      </c>
    </row>
    <row r="4" spans="1:9" ht="15" customHeight="1">
      <c r="I4" s="360" t="s">
        <v>103</v>
      </c>
    </row>
    <row r="5" spans="1:9" ht="15" customHeight="1">
      <c r="A5" s="659" t="s">
        <v>61</v>
      </c>
      <c r="B5" s="670" t="s">
        <v>530</v>
      </c>
      <c r="C5" s="623" t="s">
        <v>531</v>
      </c>
      <c r="D5" s="666" t="s">
        <v>532</v>
      </c>
      <c r="E5" s="599" t="s">
        <v>533</v>
      </c>
      <c r="F5" s="600"/>
      <c r="G5" s="600"/>
      <c r="H5" s="600"/>
      <c r="I5" s="600"/>
    </row>
    <row r="6" spans="1:9" ht="15" customHeight="1">
      <c r="A6" s="660"/>
      <c r="B6" s="671"/>
      <c r="C6" s="665"/>
      <c r="D6" s="667"/>
      <c r="E6" s="599" t="s">
        <v>534</v>
      </c>
      <c r="F6" s="600"/>
      <c r="G6" s="600"/>
      <c r="H6" s="601"/>
      <c r="I6" s="624" t="s">
        <v>535</v>
      </c>
    </row>
    <row r="7" spans="1:9" ht="15" customHeight="1">
      <c r="A7" s="661"/>
      <c r="B7" s="672"/>
      <c r="C7" s="622"/>
      <c r="D7" s="668"/>
      <c r="E7" s="20" t="s">
        <v>536</v>
      </c>
      <c r="F7" s="20" t="s">
        <v>537</v>
      </c>
      <c r="G7" s="20" t="s">
        <v>538</v>
      </c>
      <c r="H7" s="20" t="s">
        <v>539</v>
      </c>
      <c r="I7" s="625"/>
    </row>
    <row r="8" spans="1:9" ht="15" customHeight="1">
      <c r="A8" s="353" t="s">
        <v>67</v>
      </c>
      <c r="B8" s="371">
        <v>19296</v>
      </c>
      <c r="C8" s="363">
        <v>174</v>
      </c>
      <c r="D8" s="363">
        <v>111</v>
      </c>
      <c r="E8" s="363">
        <v>8149</v>
      </c>
      <c r="F8" s="363">
        <v>2521</v>
      </c>
      <c r="G8" s="293">
        <v>433</v>
      </c>
      <c r="H8" s="293">
        <v>8193</v>
      </c>
      <c r="I8" s="288">
        <v>698</v>
      </c>
    </row>
    <row r="9" spans="1:9" ht="15" customHeight="1">
      <c r="A9" s="364" t="s">
        <v>71</v>
      </c>
      <c r="B9" s="371">
        <v>41500</v>
      </c>
      <c r="C9" s="363">
        <v>306</v>
      </c>
      <c r="D9" s="363">
        <v>136</v>
      </c>
      <c r="E9" s="363">
        <v>15077</v>
      </c>
      <c r="F9" s="363">
        <v>9312</v>
      </c>
      <c r="G9" s="293">
        <v>695</v>
      </c>
      <c r="H9" s="293">
        <v>16416</v>
      </c>
      <c r="I9" s="288">
        <v>1939</v>
      </c>
    </row>
    <row r="10" spans="1:9" ht="15" customHeight="1">
      <c r="A10" s="364" t="s">
        <v>73</v>
      </c>
      <c r="B10" s="371">
        <f>SUM(E10:H10)</f>
        <v>50749</v>
      </c>
      <c r="C10" s="363">
        <v>305</v>
      </c>
      <c r="D10" s="363">
        <v>166</v>
      </c>
      <c r="E10" s="363">
        <v>17547</v>
      </c>
      <c r="F10" s="363">
        <v>12832</v>
      </c>
      <c r="G10" s="293">
        <v>1052</v>
      </c>
      <c r="H10" s="293">
        <v>19318</v>
      </c>
      <c r="I10" s="293">
        <v>3570</v>
      </c>
    </row>
    <row r="11" spans="1:9" ht="15" customHeight="1">
      <c r="A11" s="295" t="s">
        <v>541</v>
      </c>
      <c r="B11" s="295"/>
      <c r="C11" s="295"/>
      <c r="D11" s="295"/>
      <c r="E11" s="295"/>
      <c r="F11" s="295"/>
      <c r="G11" s="295"/>
      <c r="H11" s="295"/>
      <c r="I11" s="334" t="s">
        <v>550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G9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7" width="12.5" style="2" customWidth="1"/>
    <col min="8" max="16384" width="11.25" style="2"/>
  </cols>
  <sheetData>
    <row r="1" spans="1:7" ht="15" customHeight="1">
      <c r="A1" s="524" t="s">
        <v>805</v>
      </c>
    </row>
    <row r="3" spans="1:7" ht="15" customHeight="1">
      <c r="A3" s="1" t="s">
        <v>551</v>
      </c>
      <c r="C3" s="372"/>
    </row>
    <row r="4" spans="1:7" ht="15" customHeight="1">
      <c r="A4" s="3" t="s">
        <v>552</v>
      </c>
      <c r="G4" s="17" t="s">
        <v>94</v>
      </c>
    </row>
    <row r="5" spans="1:7" ht="45" customHeight="1">
      <c r="A5" s="373" t="s">
        <v>553</v>
      </c>
      <c r="B5" s="374" t="s">
        <v>554</v>
      </c>
      <c r="C5" s="373" t="s">
        <v>388</v>
      </c>
      <c r="D5" s="373" t="s">
        <v>555</v>
      </c>
      <c r="E5" s="373" t="s">
        <v>556</v>
      </c>
      <c r="F5" s="373" t="s">
        <v>557</v>
      </c>
      <c r="G5" s="18" t="s">
        <v>558</v>
      </c>
    </row>
    <row r="6" spans="1:7" ht="15.6" customHeight="1">
      <c r="A6" s="375" t="s">
        <v>67</v>
      </c>
      <c r="B6" s="48">
        <v>9315</v>
      </c>
      <c r="C6" s="10">
        <v>4614</v>
      </c>
      <c r="D6" s="10">
        <v>619</v>
      </c>
      <c r="E6" s="10">
        <v>647</v>
      </c>
      <c r="F6" s="10">
        <v>136</v>
      </c>
      <c r="G6" s="10">
        <v>3299</v>
      </c>
    </row>
    <row r="7" spans="1:7" ht="15.6" customHeight="1">
      <c r="A7" s="375" t="s">
        <v>71</v>
      </c>
      <c r="B7" s="48">
        <v>9466</v>
      </c>
      <c r="C7" s="10">
        <v>4604</v>
      </c>
      <c r="D7" s="10">
        <v>630</v>
      </c>
      <c r="E7" s="10">
        <v>661</v>
      </c>
      <c r="F7" s="10">
        <v>132</v>
      </c>
      <c r="G7" s="10">
        <v>3439</v>
      </c>
    </row>
    <row r="8" spans="1:7" ht="15.6" customHeight="1">
      <c r="A8" s="364" t="s">
        <v>73</v>
      </c>
      <c r="B8" s="48">
        <f>SUM(C8:G8)</f>
        <v>9553</v>
      </c>
      <c r="C8" s="10">
        <v>4533</v>
      </c>
      <c r="D8" s="10">
        <v>664</v>
      </c>
      <c r="E8" s="10">
        <v>688</v>
      </c>
      <c r="F8" s="10">
        <v>141</v>
      </c>
      <c r="G8" s="10">
        <v>3527</v>
      </c>
    </row>
    <row r="9" spans="1:7" ht="15" customHeight="1">
      <c r="A9" s="295"/>
      <c r="B9" s="295"/>
      <c r="C9" s="295"/>
      <c r="D9" s="295"/>
      <c r="E9" s="295"/>
      <c r="F9" s="295"/>
      <c r="G9" s="334" t="s">
        <v>559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9"/>
  <sheetViews>
    <sheetView zoomScale="110" zoomScaleNormal="110" workbookViewId="0"/>
  </sheetViews>
  <sheetFormatPr defaultColWidth="9.875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.875" style="2"/>
  </cols>
  <sheetData>
    <row r="1" spans="1:8" ht="15" customHeight="1">
      <c r="A1" s="524" t="s">
        <v>805</v>
      </c>
    </row>
    <row r="3" spans="1:8" ht="15" customHeight="1">
      <c r="A3" s="1" t="s">
        <v>560</v>
      </c>
      <c r="D3" s="372"/>
    </row>
    <row r="4" spans="1:8" ht="15" customHeight="1">
      <c r="A4" s="3" t="s">
        <v>552</v>
      </c>
      <c r="H4" s="17" t="s">
        <v>94</v>
      </c>
    </row>
    <row r="5" spans="1:8" ht="15" customHeight="1">
      <c r="A5" s="373" t="s">
        <v>553</v>
      </c>
      <c r="B5" s="376" t="s">
        <v>561</v>
      </c>
      <c r="C5" s="4" t="s">
        <v>562</v>
      </c>
      <c r="D5" s="4" t="s">
        <v>563</v>
      </c>
      <c r="E5" s="4" t="s">
        <v>564</v>
      </c>
      <c r="F5" s="4" t="s">
        <v>565</v>
      </c>
      <c r="G5" s="4" t="s">
        <v>566</v>
      </c>
      <c r="H5" s="18" t="s">
        <v>567</v>
      </c>
    </row>
    <row r="6" spans="1:8" ht="15" customHeight="1">
      <c r="A6" s="353" t="s">
        <v>67</v>
      </c>
      <c r="B6" s="48">
        <v>9315</v>
      </c>
      <c r="C6" s="10">
        <v>3392</v>
      </c>
      <c r="D6" s="10">
        <v>1323</v>
      </c>
      <c r="E6" s="10">
        <v>1488</v>
      </c>
      <c r="F6" s="10">
        <v>2177</v>
      </c>
      <c r="G6" s="10">
        <v>519</v>
      </c>
      <c r="H6" s="10">
        <v>416</v>
      </c>
    </row>
    <row r="7" spans="1:8" ht="15" customHeight="1">
      <c r="A7" s="375" t="s">
        <v>71</v>
      </c>
      <c r="B7" s="48">
        <v>9466</v>
      </c>
      <c r="C7" s="10">
        <v>3429</v>
      </c>
      <c r="D7" s="10">
        <v>1318</v>
      </c>
      <c r="E7" s="10">
        <v>1506</v>
      </c>
      <c r="F7" s="10">
        <v>2276</v>
      </c>
      <c r="G7" s="10">
        <v>523</v>
      </c>
      <c r="H7" s="10">
        <v>414</v>
      </c>
    </row>
    <row r="8" spans="1:8" ht="15" customHeight="1">
      <c r="A8" s="377" t="s">
        <v>73</v>
      </c>
      <c r="B8" s="378">
        <f>SUM(C8:H8)</f>
        <v>9553</v>
      </c>
      <c r="C8" s="379">
        <v>3450</v>
      </c>
      <c r="D8" s="379">
        <v>1300</v>
      </c>
      <c r="E8" s="379">
        <v>1527</v>
      </c>
      <c r="F8" s="379">
        <v>2313</v>
      </c>
      <c r="G8" s="379">
        <v>539</v>
      </c>
      <c r="H8" s="379">
        <v>424</v>
      </c>
    </row>
    <row r="9" spans="1:8" ht="15" customHeight="1">
      <c r="H9" s="26" t="s">
        <v>559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J10"/>
  <sheetViews>
    <sheetView zoomScale="110" zoomScaleNormal="110" workbookViewId="0"/>
  </sheetViews>
  <sheetFormatPr defaultColWidth="8.875" defaultRowHeight="15" customHeight="1"/>
  <cols>
    <col min="1" max="1" width="11.25" style="244" customWidth="1"/>
    <col min="2" max="2" width="8" style="244" customWidth="1"/>
    <col min="3" max="10" width="8.375" style="244" customWidth="1"/>
    <col min="11" max="16384" width="8.875" style="244"/>
  </cols>
  <sheetData>
    <row r="1" spans="1:10" s="2" customFormat="1" ht="15" customHeight="1">
      <c r="A1" s="524" t="s">
        <v>805</v>
      </c>
    </row>
    <row r="2" spans="1:10" s="2" customFormat="1" ht="15" customHeight="1"/>
    <row r="3" spans="1:10" s="2" customFormat="1" ht="15" customHeight="1">
      <c r="A3" s="1" t="s">
        <v>568</v>
      </c>
      <c r="D3" s="372"/>
    </row>
    <row r="4" spans="1:10" s="2" customFormat="1" ht="15" customHeight="1">
      <c r="A4" s="3" t="s">
        <v>552</v>
      </c>
      <c r="B4" s="240"/>
      <c r="C4" s="240"/>
      <c r="D4" s="240"/>
      <c r="E4" s="240"/>
      <c r="F4" s="240"/>
      <c r="G4" s="240"/>
      <c r="H4" s="240"/>
      <c r="I4" s="240"/>
      <c r="J4" s="241" t="s">
        <v>94</v>
      </c>
    </row>
    <row r="5" spans="1:10" s="2" customFormat="1" ht="15" customHeight="1">
      <c r="A5" s="673" t="s">
        <v>553</v>
      </c>
      <c r="B5" s="675" t="s">
        <v>561</v>
      </c>
      <c r="C5" s="380" t="s">
        <v>569</v>
      </c>
      <c r="D5" s="380"/>
      <c r="E5" s="380"/>
      <c r="F5" s="381"/>
      <c r="G5" s="380" t="s">
        <v>570</v>
      </c>
      <c r="H5" s="380"/>
      <c r="I5" s="380"/>
      <c r="J5" s="380"/>
    </row>
    <row r="6" spans="1:10" s="2" customFormat="1" ht="30" customHeight="1">
      <c r="A6" s="674"/>
      <c r="B6" s="676"/>
      <c r="C6" s="382" t="s">
        <v>571</v>
      </c>
      <c r="D6" s="382" t="s">
        <v>572</v>
      </c>
      <c r="E6" s="382" t="s">
        <v>573</v>
      </c>
      <c r="F6" s="382" t="s">
        <v>574</v>
      </c>
      <c r="G6" s="382" t="s">
        <v>571</v>
      </c>
      <c r="H6" s="382" t="s">
        <v>572</v>
      </c>
      <c r="I6" s="382" t="s">
        <v>573</v>
      </c>
      <c r="J6" s="383" t="s">
        <v>574</v>
      </c>
    </row>
    <row r="7" spans="1:10" s="2" customFormat="1" ht="15" customHeight="1">
      <c r="A7" s="353" t="s">
        <v>67</v>
      </c>
      <c r="B7" s="48">
        <v>2267</v>
      </c>
      <c r="C7" s="10">
        <v>115</v>
      </c>
      <c r="D7" s="10">
        <v>106</v>
      </c>
      <c r="E7" s="10">
        <v>154</v>
      </c>
      <c r="F7" s="10">
        <v>360</v>
      </c>
      <c r="G7" s="10">
        <v>382</v>
      </c>
      <c r="H7" s="10">
        <v>354</v>
      </c>
      <c r="I7" s="10">
        <v>467</v>
      </c>
      <c r="J7" s="81">
        <v>329</v>
      </c>
    </row>
    <row r="8" spans="1:10" s="2" customFormat="1" ht="15" customHeight="1">
      <c r="A8" s="375" t="s">
        <v>71</v>
      </c>
      <c r="B8" s="48">
        <v>2483</v>
      </c>
      <c r="C8" s="10">
        <v>115</v>
      </c>
      <c r="D8" s="10">
        <v>127</v>
      </c>
      <c r="E8" s="10">
        <v>175</v>
      </c>
      <c r="F8" s="10">
        <v>389</v>
      </c>
      <c r="G8" s="10">
        <v>418</v>
      </c>
      <c r="H8" s="10">
        <v>376</v>
      </c>
      <c r="I8" s="10">
        <v>521</v>
      </c>
      <c r="J8" s="81">
        <v>362</v>
      </c>
    </row>
    <row r="9" spans="1:10" s="2" customFormat="1" ht="15" customHeight="1">
      <c r="A9" s="377" t="s">
        <v>73</v>
      </c>
      <c r="B9" s="378">
        <f>SUM(C9:J9)</f>
        <v>2593</v>
      </c>
      <c r="C9" s="379">
        <v>115</v>
      </c>
      <c r="D9" s="379">
        <v>144</v>
      </c>
      <c r="E9" s="379">
        <v>174</v>
      </c>
      <c r="F9" s="379">
        <v>410</v>
      </c>
      <c r="G9" s="379">
        <v>426</v>
      </c>
      <c r="H9" s="379">
        <v>395</v>
      </c>
      <c r="I9" s="379">
        <v>533</v>
      </c>
      <c r="J9" s="40">
        <v>396</v>
      </c>
    </row>
    <row r="10" spans="1:10" s="2" customFormat="1" ht="15" customHeight="1">
      <c r="J10" s="26" t="s">
        <v>559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D9"/>
  <sheetViews>
    <sheetView zoomScale="110" zoomScaleNormal="110" workbookViewId="0"/>
  </sheetViews>
  <sheetFormatPr defaultColWidth="18.625" defaultRowHeight="15" customHeight="1"/>
  <cols>
    <col min="1" max="1" width="11.25" style="2" customWidth="1"/>
    <col min="2" max="4" width="25" style="2" customWidth="1"/>
    <col min="5" max="16384" width="18.625" style="2"/>
  </cols>
  <sheetData>
    <row r="1" spans="1:4" ht="15" customHeight="1">
      <c r="A1" s="524" t="s">
        <v>805</v>
      </c>
    </row>
    <row r="3" spans="1:4" ht="15" customHeight="1">
      <c r="A3" s="1" t="s">
        <v>575</v>
      </c>
      <c r="C3" s="384"/>
    </row>
    <row r="4" spans="1:4" ht="15" customHeight="1">
      <c r="D4" s="17"/>
    </row>
    <row r="5" spans="1:4" ht="15" customHeight="1">
      <c r="A5" s="4" t="s">
        <v>544</v>
      </c>
      <c r="B5" s="4" t="s">
        <v>576</v>
      </c>
      <c r="C5" s="4" t="s">
        <v>577</v>
      </c>
      <c r="D5" s="18" t="s">
        <v>446</v>
      </c>
    </row>
    <row r="6" spans="1:4" ht="15" customHeight="1">
      <c r="A6" s="375" t="s">
        <v>484</v>
      </c>
      <c r="B6" s="11">
        <v>5527</v>
      </c>
      <c r="C6" s="10">
        <v>146714</v>
      </c>
      <c r="D6" s="10">
        <v>541030878</v>
      </c>
    </row>
    <row r="7" spans="1:4" ht="15" customHeight="1">
      <c r="A7" s="364" t="s">
        <v>71</v>
      </c>
      <c r="B7" s="11">
        <v>5375</v>
      </c>
      <c r="C7" s="10">
        <v>144359</v>
      </c>
      <c r="D7" s="10">
        <v>521118487</v>
      </c>
    </row>
    <row r="8" spans="1:4" ht="15" customHeight="1">
      <c r="A8" s="364" t="s">
        <v>485</v>
      </c>
      <c r="B8" s="11">
        <v>5040</v>
      </c>
      <c r="C8" s="10">
        <v>143617</v>
      </c>
      <c r="D8" s="10">
        <v>528545987</v>
      </c>
    </row>
    <row r="9" spans="1:4" ht="15" customHeight="1">
      <c r="A9" s="385" t="s">
        <v>578</v>
      </c>
      <c r="B9" s="385"/>
      <c r="C9" s="295"/>
      <c r="D9" s="334" t="s">
        <v>579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zoomScale="110" zoomScaleNormal="110" workbookViewId="0"/>
  </sheetViews>
  <sheetFormatPr defaultColWidth="10.75" defaultRowHeight="15" customHeight="1"/>
  <cols>
    <col min="1" max="1" width="11.25" style="2" customWidth="1"/>
    <col min="2" max="2" width="8.625" style="2" customWidth="1"/>
    <col min="3" max="3" width="10.625" style="2" customWidth="1"/>
    <col min="4" max="6" width="8.625" style="2" customWidth="1"/>
    <col min="7" max="7" width="10.625" style="2" customWidth="1"/>
    <col min="8" max="8" width="8.625" style="2" customWidth="1"/>
    <col min="9" max="9" width="10.625" style="2" customWidth="1"/>
    <col min="10" max="16384" width="10.75" style="2"/>
  </cols>
  <sheetData>
    <row r="1" spans="1:9" ht="15" customHeight="1">
      <c r="A1" s="524" t="s">
        <v>805</v>
      </c>
    </row>
    <row r="3" spans="1:9" ht="15" customHeight="1">
      <c r="A3" s="1" t="s">
        <v>580</v>
      </c>
      <c r="D3" s="384"/>
    </row>
    <row r="4" spans="1:9" ht="15" customHeight="1">
      <c r="I4" s="17" t="s">
        <v>94</v>
      </c>
    </row>
    <row r="5" spans="1:9" ht="30" customHeight="1">
      <c r="A5" s="4" t="s">
        <v>544</v>
      </c>
      <c r="B5" s="373" t="s">
        <v>581</v>
      </c>
      <c r="C5" s="373" t="s">
        <v>582</v>
      </c>
      <c r="D5" s="386" t="s">
        <v>583</v>
      </c>
      <c r="E5" s="373" t="s">
        <v>584</v>
      </c>
      <c r="F5" s="373" t="s">
        <v>585</v>
      </c>
      <c r="G5" s="387" t="s">
        <v>586</v>
      </c>
      <c r="H5" s="386" t="s">
        <v>587</v>
      </c>
      <c r="I5" s="367" t="s">
        <v>588</v>
      </c>
    </row>
    <row r="6" spans="1:9" ht="15" customHeight="1">
      <c r="A6" s="353" t="s">
        <v>67</v>
      </c>
      <c r="B6" s="388">
        <v>2380</v>
      </c>
      <c r="C6" s="22">
        <v>1090</v>
      </c>
      <c r="D6" s="22">
        <v>1934</v>
      </c>
      <c r="E6" s="22">
        <v>861</v>
      </c>
      <c r="F6" s="10">
        <v>30</v>
      </c>
      <c r="G6" s="10">
        <v>174</v>
      </c>
      <c r="H6" s="10">
        <v>6</v>
      </c>
      <c r="I6" s="55">
        <v>6475</v>
      </c>
    </row>
    <row r="7" spans="1:9" ht="15" customHeight="1">
      <c r="A7" s="375" t="s">
        <v>71</v>
      </c>
      <c r="B7" s="388">
        <v>2302</v>
      </c>
      <c r="C7" s="22">
        <v>1146</v>
      </c>
      <c r="D7" s="22">
        <v>2106</v>
      </c>
      <c r="E7" s="22">
        <v>692</v>
      </c>
      <c r="F7" s="10">
        <v>28</v>
      </c>
      <c r="G7" s="10">
        <v>140</v>
      </c>
      <c r="H7" s="10">
        <v>5</v>
      </c>
      <c r="I7" s="55">
        <v>6419</v>
      </c>
    </row>
    <row r="8" spans="1:9" ht="15" customHeight="1">
      <c r="A8" s="377" t="s">
        <v>73</v>
      </c>
      <c r="B8" s="389">
        <v>2250</v>
      </c>
      <c r="C8" s="390">
        <v>1180</v>
      </c>
      <c r="D8" s="390">
        <v>2330</v>
      </c>
      <c r="E8" s="390">
        <v>584</v>
      </c>
      <c r="F8" s="379">
        <v>23</v>
      </c>
      <c r="G8" s="379">
        <v>127</v>
      </c>
      <c r="H8" s="379">
        <v>0</v>
      </c>
      <c r="I8" s="391">
        <f>SUM(B8:H8)</f>
        <v>6494</v>
      </c>
    </row>
    <row r="9" spans="1:9" ht="15" customHeight="1">
      <c r="I9" s="26" t="s">
        <v>579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10"/>
  <sheetViews>
    <sheetView zoomScale="110" zoomScaleNormal="110" workbookViewId="0"/>
  </sheetViews>
  <sheetFormatPr defaultColWidth="8.875" defaultRowHeight="15" customHeight="1"/>
  <cols>
    <col min="1" max="1" width="17.5" style="2" customWidth="1"/>
    <col min="2" max="3" width="9" style="2" customWidth="1"/>
    <col min="4" max="4" width="10" style="2" customWidth="1"/>
    <col min="5" max="5" width="9" style="2" customWidth="1"/>
    <col min="6" max="6" width="13.75" style="2" customWidth="1"/>
    <col min="7" max="8" width="9" style="2" customWidth="1"/>
    <col min="9" max="16384" width="8.875" style="2"/>
  </cols>
  <sheetData>
    <row r="1" spans="1:8" ht="15" customHeight="1">
      <c r="A1" s="524" t="s">
        <v>805</v>
      </c>
    </row>
    <row r="3" spans="1:8" ht="15" customHeight="1">
      <c r="A3" s="1" t="s">
        <v>589</v>
      </c>
      <c r="C3" s="384"/>
    </row>
    <row r="4" spans="1:8" ht="15" customHeight="1">
      <c r="A4" s="3" t="s">
        <v>590</v>
      </c>
      <c r="H4" s="17" t="s">
        <v>103</v>
      </c>
    </row>
    <row r="5" spans="1:8" ht="30" customHeight="1">
      <c r="A5" s="4" t="s">
        <v>591</v>
      </c>
      <c r="B5" s="4" t="s">
        <v>592</v>
      </c>
      <c r="C5" s="4" t="s">
        <v>593</v>
      </c>
      <c r="D5" s="4" t="s">
        <v>388</v>
      </c>
      <c r="E5" s="4" t="s">
        <v>594</v>
      </c>
      <c r="F5" s="373" t="s">
        <v>595</v>
      </c>
      <c r="G5" s="4" t="s">
        <v>596</v>
      </c>
      <c r="H5" s="18" t="s">
        <v>597</v>
      </c>
    </row>
    <row r="6" spans="1:8" ht="15" customHeight="1">
      <c r="A6" s="392" t="s">
        <v>598</v>
      </c>
      <c r="B6" s="35">
        <v>0</v>
      </c>
      <c r="C6" s="35">
        <v>0</v>
      </c>
      <c r="D6" s="35">
        <v>93</v>
      </c>
      <c r="E6" s="35">
        <v>0</v>
      </c>
      <c r="F6" s="35">
        <v>124</v>
      </c>
      <c r="G6" s="35">
        <v>59</v>
      </c>
      <c r="H6" s="38">
        <f>SUM(B6:G6)</f>
        <v>276</v>
      </c>
    </row>
    <row r="7" spans="1:8" ht="15" customHeight="1">
      <c r="A7" s="392" t="s">
        <v>599</v>
      </c>
      <c r="B7" s="38">
        <v>1</v>
      </c>
      <c r="C7" s="38">
        <v>5</v>
      </c>
      <c r="D7" s="38">
        <v>50</v>
      </c>
      <c r="E7" s="38">
        <v>31</v>
      </c>
      <c r="F7" s="38">
        <v>108</v>
      </c>
      <c r="G7" s="38">
        <v>7</v>
      </c>
      <c r="H7" s="38">
        <f>SUM(B7:G7)</f>
        <v>202</v>
      </c>
    </row>
    <row r="8" spans="1:8" ht="15" customHeight="1">
      <c r="A8" s="392" t="s">
        <v>600</v>
      </c>
      <c r="B8" s="38">
        <v>0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f>SUM(B8:G8)</f>
        <v>0</v>
      </c>
    </row>
    <row r="9" spans="1:8" ht="15" customHeight="1">
      <c r="A9" s="393" t="s">
        <v>139</v>
      </c>
      <c r="B9" s="394">
        <f>SUM(B6:B8)</f>
        <v>1</v>
      </c>
      <c r="C9" s="394">
        <f t="shared" ref="C9:G9" si="0">SUM(C6:C8)</f>
        <v>5</v>
      </c>
      <c r="D9" s="394">
        <f t="shared" si="0"/>
        <v>143</v>
      </c>
      <c r="E9" s="394">
        <f t="shared" si="0"/>
        <v>31</v>
      </c>
      <c r="F9" s="394">
        <f t="shared" si="0"/>
        <v>232</v>
      </c>
      <c r="G9" s="394">
        <f t="shared" si="0"/>
        <v>66</v>
      </c>
      <c r="H9" s="394">
        <f>SUM(H6:H8)</f>
        <v>478</v>
      </c>
    </row>
    <row r="10" spans="1:8" ht="15" customHeight="1">
      <c r="H10" s="26" t="s">
        <v>579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9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5" width="18.75" style="2" customWidth="1"/>
    <col min="6" max="16384" width="11.25" style="2"/>
  </cols>
  <sheetData>
    <row r="1" spans="1:5" ht="15" customHeight="1">
      <c r="A1" s="524" t="s">
        <v>805</v>
      </c>
    </row>
    <row r="3" spans="1:5" ht="15" customHeight="1">
      <c r="A3" s="1" t="s">
        <v>601</v>
      </c>
      <c r="C3" s="372"/>
    </row>
    <row r="4" spans="1:5" ht="15" customHeight="1">
      <c r="A4" s="3" t="s">
        <v>552</v>
      </c>
      <c r="E4" s="17" t="s">
        <v>103</v>
      </c>
    </row>
    <row r="5" spans="1:5" ht="15" customHeight="1">
      <c r="A5" s="373" t="s">
        <v>602</v>
      </c>
      <c r="B5" s="374" t="s">
        <v>603</v>
      </c>
      <c r="C5" s="373" t="s">
        <v>604</v>
      </c>
      <c r="D5" s="373" t="s">
        <v>605</v>
      </c>
      <c r="E5" s="395" t="s">
        <v>606</v>
      </c>
    </row>
    <row r="6" spans="1:5" ht="15.6" customHeight="1">
      <c r="A6" s="396" t="s">
        <v>56</v>
      </c>
      <c r="B6" s="48">
        <v>3192</v>
      </c>
      <c r="C6" s="10">
        <v>248</v>
      </c>
      <c r="D6" s="10">
        <v>2026</v>
      </c>
      <c r="E6" s="10">
        <v>918</v>
      </c>
    </row>
    <row r="7" spans="1:5" ht="15.6" customHeight="1">
      <c r="A7" s="364" t="s">
        <v>71</v>
      </c>
      <c r="B7" s="48">
        <v>3499</v>
      </c>
      <c r="C7" s="10">
        <v>279</v>
      </c>
      <c r="D7" s="10">
        <v>2226</v>
      </c>
      <c r="E7" s="10">
        <v>994</v>
      </c>
    </row>
    <row r="8" spans="1:5" ht="15.6" customHeight="1">
      <c r="A8" s="377" t="s">
        <v>73</v>
      </c>
      <c r="B8" s="378">
        <f>SUM(C8:E8)</f>
        <v>3838</v>
      </c>
      <c r="C8" s="379">
        <v>300</v>
      </c>
      <c r="D8" s="379">
        <v>2421</v>
      </c>
      <c r="E8" s="379">
        <v>1117</v>
      </c>
    </row>
    <row r="9" spans="1:5" ht="15.6" customHeight="1">
      <c r="E9" s="26" t="s">
        <v>579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D7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4" width="25" style="2" customWidth="1"/>
    <col min="5" max="16384" width="11.25" style="2"/>
  </cols>
  <sheetData>
    <row r="1" spans="1:4" ht="15" customHeight="1">
      <c r="A1" s="524" t="s">
        <v>805</v>
      </c>
    </row>
    <row r="3" spans="1:4" ht="15" customHeight="1">
      <c r="A3" s="1" t="s">
        <v>607</v>
      </c>
      <c r="C3" s="384"/>
    </row>
    <row r="4" spans="1:4" ht="15" customHeight="1">
      <c r="A4" s="3" t="s">
        <v>552</v>
      </c>
      <c r="D4" s="17" t="s">
        <v>103</v>
      </c>
    </row>
    <row r="5" spans="1:4" ht="15" customHeight="1">
      <c r="A5" s="373" t="s">
        <v>602</v>
      </c>
      <c r="B5" s="18" t="s">
        <v>608</v>
      </c>
      <c r="C5" s="5" t="s">
        <v>5</v>
      </c>
      <c r="D5" s="6" t="s">
        <v>6</v>
      </c>
    </row>
    <row r="6" spans="1:4" ht="15" customHeight="1">
      <c r="A6" s="373" t="s">
        <v>603</v>
      </c>
      <c r="B6" s="397">
        <v>6431</v>
      </c>
      <c r="C6" s="397">
        <v>6441</v>
      </c>
      <c r="D6" s="397">
        <v>6739</v>
      </c>
    </row>
    <row r="7" spans="1:4" ht="15" customHeight="1">
      <c r="D7" s="26" t="s">
        <v>579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I10"/>
  <sheetViews>
    <sheetView zoomScale="110" zoomScaleNormal="110" workbookViewId="0"/>
  </sheetViews>
  <sheetFormatPr defaultColWidth="8.875" defaultRowHeight="15" customHeight="1"/>
  <cols>
    <col min="1" max="1" width="11.25" style="2" customWidth="1"/>
    <col min="2" max="9" width="9.375" style="2" customWidth="1"/>
    <col min="10" max="16384" width="8.875" style="2"/>
  </cols>
  <sheetData>
    <row r="1" spans="1:9" ht="15" customHeight="1">
      <c r="A1" s="524" t="s">
        <v>805</v>
      </c>
    </row>
    <row r="3" spans="1:9" ht="15" customHeight="1">
      <c r="A3" s="1" t="s">
        <v>609</v>
      </c>
      <c r="F3" s="384"/>
    </row>
    <row r="4" spans="1:9" ht="15" customHeight="1">
      <c r="A4" s="7" t="s">
        <v>610</v>
      </c>
      <c r="B4" s="15"/>
      <c r="C4" s="15"/>
      <c r="D4" s="15"/>
      <c r="E4" s="15"/>
      <c r="F4" s="15"/>
      <c r="G4" s="15"/>
      <c r="H4" s="15"/>
      <c r="I4" s="360" t="s">
        <v>75</v>
      </c>
    </row>
    <row r="5" spans="1:9" ht="15" customHeight="1">
      <c r="A5" s="659" t="s">
        <v>83</v>
      </c>
      <c r="B5" s="623" t="s">
        <v>611</v>
      </c>
      <c r="C5" s="623" t="s">
        <v>612</v>
      </c>
      <c r="D5" s="599" t="s">
        <v>613</v>
      </c>
      <c r="E5" s="601"/>
      <c r="F5" s="599" t="s">
        <v>614</v>
      </c>
      <c r="G5" s="600"/>
      <c r="H5" s="600"/>
      <c r="I5" s="600"/>
    </row>
    <row r="6" spans="1:9" ht="15" customHeight="1">
      <c r="A6" s="661"/>
      <c r="B6" s="622"/>
      <c r="C6" s="622"/>
      <c r="D6" s="398" t="s">
        <v>615</v>
      </c>
      <c r="E6" s="398" t="s">
        <v>616</v>
      </c>
      <c r="F6" s="398" t="s">
        <v>617</v>
      </c>
      <c r="G6" s="398" t="s">
        <v>618</v>
      </c>
      <c r="H6" s="398" t="s">
        <v>619</v>
      </c>
      <c r="I6" s="399" t="s">
        <v>620</v>
      </c>
    </row>
    <row r="7" spans="1:9" ht="15" customHeight="1">
      <c r="A7" s="361" t="s">
        <v>89</v>
      </c>
      <c r="B7" s="11">
        <v>60</v>
      </c>
      <c r="C7" s="10">
        <v>57</v>
      </c>
      <c r="D7" s="10">
        <v>38</v>
      </c>
      <c r="E7" s="10">
        <v>19</v>
      </c>
      <c r="F7" s="81">
        <v>7</v>
      </c>
      <c r="G7" s="10">
        <v>6</v>
      </c>
      <c r="H7" s="10">
        <v>7</v>
      </c>
      <c r="I7" s="10">
        <v>37</v>
      </c>
    </row>
    <row r="8" spans="1:9" ht="15" customHeight="1">
      <c r="A8" s="364" t="s">
        <v>73</v>
      </c>
      <c r="B8" s="11">
        <v>60</v>
      </c>
      <c r="C8" s="10">
        <v>56</v>
      </c>
      <c r="D8" s="10">
        <v>36</v>
      </c>
      <c r="E8" s="10">
        <v>20</v>
      </c>
      <c r="F8" s="81">
        <v>7</v>
      </c>
      <c r="G8" s="10">
        <v>7</v>
      </c>
      <c r="H8" s="10">
        <v>7</v>
      </c>
      <c r="I8" s="10">
        <v>35</v>
      </c>
    </row>
    <row r="9" spans="1:9" ht="15" customHeight="1">
      <c r="A9" s="364" t="s">
        <v>91</v>
      </c>
      <c r="B9" s="388">
        <v>60</v>
      </c>
      <c r="C9" s="22">
        <v>54</v>
      </c>
      <c r="D9" s="22">
        <v>34</v>
      </c>
      <c r="E9" s="22">
        <v>20</v>
      </c>
      <c r="F9" s="400">
        <v>7</v>
      </c>
      <c r="G9" s="22">
        <v>8</v>
      </c>
      <c r="H9" s="22">
        <v>7</v>
      </c>
      <c r="I9" s="22">
        <v>32</v>
      </c>
    </row>
    <row r="10" spans="1:9" ht="15" customHeight="1">
      <c r="A10" s="295"/>
      <c r="B10" s="295"/>
      <c r="C10" s="295"/>
      <c r="D10" s="295"/>
      <c r="E10" s="295"/>
      <c r="F10" s="295"/>
      <c r="G10" s="295"/>
      <c r="H10" s="295"/>
      <c r="I10" s="334" t="s">
        <v>621</v>
      </c>
    </row>
  </sheetData>
  <mergeCells count="5">
    <mergeCell ref="A5:A6"/>
    <mergeCell ref="B5:B6"/>
    <mergeCell ref="C5:C6"/>
    <mergeCell ref="D5:E5"/>
    <mergeCell ref="F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24"/>
  <sheetViews>
    <sheetView zoomScale="110" zoomScaleNormal="110" workbookViewId="0"/>
  </sheetViews>
  <sheetFormatPr defaultColWidth="8.75" defaultRowHeight="15" customHeight="1"/>
  <cols>
    <col min="1" max="1" width="26.25" style="28" customWidth="1"/>
    <col min="2" max="2" width="7.5" style="28" customWidth="1"/>
    <col min="3" max="3" width="12.5" style="28" customWidth="1"/>
    <col min="4" max="4" width="7.5" style="28" customWidth="1"/>
    <col min="5" max="5" width="12.5" style="28" customWidth="1"/>
    <col min="6" max="6" width="7.5" style="28" customWidth="1"/>
    <col min="7" max="7" width="12.5" style="28" customWidth="1"/>
    <col min="8" max="16384" width="8.75" style="28"/>
  </cols>
  <sheetData>
    <row r="1" spans="1:7" ht="15" customHeight="1">
      <c r="A1" s="526" t="s">
        <v>805</v>
      </c>
    </row>
    <row r="3" spans="1:7" ht="15" customHeight="1">
      <c r="A3" s="27" t="s">
        <v>21</v>
      </c>
      <c r="B3" s="27"/>
      <c r="C3" s="27"/>
    </row>
    <row r="4" spans="1:7" ht="15" customHeight="1">
      <c r="A4" s="29"/>
      <c r="C4" s="30"/>
      <c r="E4" s="30"/>
      <c r="G4" s="31" t="s">
        <v>22</v>
      </c>
    </row>
    <row r="5" spans="1:7" ht="15" customHeight="1">
      <c r="A5" s="531" t="s">
        <v>23</v>
      </c>
      <c r="B5" s="533" t="s">
        <v>24</v>
      </c>
      <c r="C5" s="534"/>
      <c r="D5" s="533" t="s">
        <v>25</v>
      </c>
      <c r="E5" s="534"/>
      <c r="F5" s="533" t="s">
        <v>26</v>
      </c>
      <c r="G5" s="534"/>
    </row>
    <row r="6" spans="1:7" ht="15" customHeight="1">
      <c r="A6" s="532"/>
      <c r="B6" s="32" t="s">
        <v>27</v>
      </c>
      <c r="C6" s="33" t="s">
        <v>28</v>
      </c>
      <c r="D6" s="32" t="s">
        <v>27</v>
      </c>
      <c r="E6" s="33" t="s">
        <v>28</v>
      </c>
      <c r="F6" s="32" t="s">
        <v>27</v>
      </c>
      <c r="G6" s="33" t="s">
        <v>28</v>
      </c>
    </row>
    <row r="7" spans="1:7" ht="15" customHeight="1">
      <c r="A7" s="34" t="s">
        <v>29</v>
      </c>
      <c r="B7" s="35"/>
      <c r="C7" s="35"/>
      <c r="D7" s="35"/>
      <c r="E7" s="35"/>
      <c r="F7" s="35"/>
      <c r="G7" s="35"/>
    </row>
    <row r="8" spans="1:7" ht="15" customHeight="1">
      <c r="A8" s="36" t="s">
        <v>30</v>
      </c>
      <c r="B8" s="37" t="s">
        <v>31</v>
      </c>
      <c r="C8" s="37" t="s">
        <v>31</v>
      </c>
      <c r="D8" s="37" t="s">
        <v>31</v>
      </c>
      <c r="E8" s="37" t="s">
        <v>31</v>
      </c>
      <c r="F8" s="37" t="s">
        <v>31</v>
      </c>
      <c r="G8" s="37" t="s">
        <v>31</v>
      </c>
    </row>
    <row r="9" spans="1:7" ht="15" customHeight="1">
      <c r="A9" s="36" t="s">
        <v>32</v>
      </c>
      <c r="B9" s="37" t="s">
        <v>31</v>
      </c>
      <c r="C9" s="37" t="s">
        <v>31</v>
      </c>
      <c r="D9" s="37" t="s">
        <v>31</v>
      </c>
      <c r="E9" s="37" t="s">
        <v>31</v>
      </c>
      <c r="F9" s="37" t="s">
        <v>31</v>
      </c>
      <c r="G9" s="37" t="s">
        <v>31</v>
      </c>
    </row>
    <row r="10" spans="1:7" ht="15" customHeight="1">
      <c r="A10" s="36" t="s">
        <v>33</v>
      </c>
      <c r="B10" s="38">
        <v>2</v>
      </c>
      <c r="C10" s="38">
        <v>346</v>
      </c>
      <c r="D10" s="38">
        <v>2</v>
      </c>
      <c r="E10" s="38">
        <v>287</v>
      </c>
      <c r="F10" s="38">
        <v>3</v>
      </c>
      <c r="G10" s="38">
        <v>319</v>
      </c>
    </row>
    <row r="11" spans="1:7" ht="15" customHeight="1">
      <c r="A11" s="36" t="s">
        <v>34</v>
      </c>
      <c r="B11" s="37" t="s">
        <v>31</v>
      </c>
      <c r="C11" s="37" t="s">
        <v>31</v>
      </c>
      <c r="D11" s="37" t="s">
        <v>31</v>
      </c>
      <c r="E11" s="37" t="s">
        <v>31</v>
      </c>
      <c r="F11" s="37" t="s">
        <v>31</v>
      </c>
      <c r="G11" s="37" t="s">
        <v>31</v>
      </c>
    </row>
    <row r="12" spans="1:7" ht="15" customHeight="1">
      <c r="A12" s="36" t="s">
        <v>35</v>
      </c>
      <c r="B12" s="38">
        <v>7</v>
      </c>
      <c r="C12" s="38">
        <v>5086</v>
      </c>
      <c r="D12" s="38">
        <v>11</v>
      </c>
      <c r="E12" s="38">
        <v>7566</v>
      </c>
      <c r="F12" s="38">
        <v>7</v>
      </c>
      <c r="G12" s="38">
        <v>4310</v>
      </c>
    </row>
    <row r="13" spans="1:7" ht="15" customHeight="1">
      <c r="A13" s="36" t="s">
        <v>36</v>
      </c>
      <c r="B13" s="37" t="s">
        <v>31</v>
      </c>
      <c r="C13" s="37" t="s">
        <v>31</v>
      </c>
      <c r="D13" s="37" t="s">
        <v>31</v>
      </c>
      <c r="E13" s="37" t="s">
        <v>31</v>
      </c>
      <c r="F13" s="37" t="s">
        <v>31</v>
      </c>
      <c r="G13" s="37" t="s">
        <v>31</v>
      </c>
    </row>
    <row r="14" spans="1:7" ht="15" customHeight="1">
      <c r="A14" s="36" t="s">
        <v>37</v>
      </c>
      <c r="B14" s="38">
        <v>6</v>
      </c>
      <c r="C14" s="38">
        <v>600</v>
      </c>
      <c r="D14" s="38">
        <v>1</v>
      </c>
      <c r="E14" s="38">
        <v>80</v>
      </c>
      <c r="F14" s="38">
        <v>11</v>
      </c>
      <c r="G14" s="38">
        <v>942</v>
      </c>
    </row>
    <row r="15" spans="1:7" ht="15" customHeight="1">
      <c r="A15" s="36" t="s">
        <v>38</v>
      </c>
      <c r="B15" s="37" t="s">
        <v>31</v>
      </c>
      <c r="C15" s="37" t="s">
        <v>31</v>
      </c>
      <c r="D15" s="37" t="s">
        <v>31</v>
      </c>
      <c r="E15" s="37" t="s">
        <v>31</v>
      </c>
      <c r="F15" s="37" t="s">
        <v>31</v>
      </c>
      <c r="G15" s="37" t="s">
        <v>31</v>
      </c>
    </row>
    <row r="16" spans="1:7" ht="15" customHeight="1">
      <c r="A16" s="36" t="s">
        <v>39</v>
      </c>
      <c r="B16" s="37" t="s">
        <v>31</v>
      </c>
      <c r="C16" s="37" t="s">
        <v>31</v>
      </c>
      <c r="D16" s="37" t="s">
        <v>31</v>
      </c>
      <c r="E16" s="37" t="s">
        <v>31</v>
      </c>
      <c r="F16" s="37" t="s">
        <v>31</v>
      </c>
      <c r="G16" s="37" t="s">
        <v>31</v>
      </c>
    </row>
    <row r="17" spans="1:7" ht="15" customHeight="1">
      <c r="A17" s="36" t="s">
        <v>40</v>
      </c>
      <c r="B17" s="38">
        <v>1</v>
      </c>
      <c r="C17" s="38">
        <v>7350</v>
      </c>
      <c r="D17" s="37" t="s">
        <v>31</v>
      </c>
      <c r="E17" s="37" t="s">
        <v>31</v>
      </c>
      <c r="F17" s="38">
        <v>1</v>
      </c>
      <c r="G17" s="38">
        <v>7630</v>
      </c>
    </row>
    <row r="18" spans="1:7" ht="15" customHeight="1">
      <c r="A18" s="36" t="s">
        <v>41</v>
      </c>
      <c r="B18" s="37" t="s">
        <v>31</v>
      </c>
      <c r="C18" s="37" t="s">
        <v>31</v>
      </c>
      <c r="D18" s="37" t="s">
        <v>31</v>
      </c>
      <c r="E18" s="37" t="s">
        <v>31</v>
      </c>
      <c r="F18" s="37" t="s">
        <v>31</v>
      </c>
      <c r="G18" s="37" t="s">
        <v>31</v>
      </c>
    </row>
    <row r="19" spans="1:7" ht="15" customHeight="1">
      <c r="A19" s="36" t="s">
        <v>42</v>
      </c>
      <c r="B19" s="38">
        <v>1</v>
      </c>
      <c r="C19" s="38">
        <v>99</v>
      </c>
      <c r="D19" s="37" t="s">
        <v>31</v>
      </c>
      <c r="E19" s="37" t="s">
        <v>31</v>
      </c>
      <c r="F19" s="37" t="s">
        <v>31</v>
      </c>
      <c r="G19" s="37" t="s">
        <v>31</v>
      </c>
    </row>
    <row r="20" spans="1:7" ht="15" customHeight="1">
      <c r="A20" s="36" t="s">
        <v>43</v>
      </c>
      <c r="B20" s="37">
        <v>2454</v>
      </c>
      <c r="C20" s="37">
        <v>471660</v>
      </c>
      <c r="D20" s="37">
        <v>1143</v>
      </c>
      <c r="E20" s="37">
        <v>221325</v>
      </c>
      <c r="F20" s="37">
        <v>284</v>
      </c>
      <c r="G20" s="37">
        <v>54430</v>
      </c>
    </row>
    <row r="21" spans="1:7" ht="15" customHeight="1">
      <c r="A21" s="36" t="s">
        <v>44</v>
      </c>
      <c r="B21" s="37">
        <v>3002</v>
      </c>
      <c r="C21" s="37">
        <v>1607352</v>
      </c>
      <c r="D21" s="37">
        <v>3815</v>
      </c>
      <c r="E21" s="37">
        <v>2012740</v>
      </c>
      <c r="F21" s="37">
        <v>315</v>
      </c>
      <c r="G21" s="37">
        <v>152550</v>
      </c>
    </row>
    <row r="22" spans="1:7" ht="15" customHeight="1">
      <c r="A22" s="34" t="s">
        <v>45</v>
      </c>
      <c r="B22" s="37" t="s">
        <v>31</v>
      </c>
      <c r="C22" s="37" t="s">
        <v>31</v>
      </c>
      <c r="D22" s="37" t="s">
        <v>31</v>
      </c>
      <c r="E22" s="37" t="s">
        <v>31</v>
      </c>
      <c r="F22" s="37" t="s">
        <v>31</v>
      </c>
      <c r="G22" s="37" t="s">
        <v>31</v>
      </c>
    </row>
    <row r="23" spans="1:7" ht="15" customHeight="1">
      <c r="A23" s="39" t="s">
        <v>46</v>
      </c>
      <c r="B23" s="40">
        <v>143</v>
      </c>
      <c r="C23" s="40">
        <v>3243</v>
      </c>
      <c r="D23" s="40">
        <v>142</v>
      </c>
      <c r="E23" s="40">
        <v>3386</v>
      </c>
      <c r="F23" s="40">
        <v>178</v>
      </c>
      <c r="G23" s="40">
        <v>3487</v>
      </c>
    </row>
    <row r="24" spans="1:7" ht="15" customHeight="1">
      <c r="A24" s="41"/>
      <c r="B24" s="42"/>
      <c r="C24" s="30"/>
      <c r="E24" s="30"/>
      <c r="G24" s="30" t="s">
        <v>47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D8"/>
  <sheetViews>
    <sheetView zoomScale="110" zoomScaleNormal="110" workbookViewId="0"/>
  </sheetViews>
  <sheetFormatPr defaultColWidth="18.375" defaultRowHeight="15" customHeight="1"/>
  <cols>
    <col min="1" max="1" width="18.75" style="2" customWidth="1"/>
    <col min="2" max="4" width="22.5" style="2" customWidth="1"/>
    <col min="5" max="16384" width="18.375" style="2"/>
  </cols>
  <sheetData>
    <row r="1" spans="1:4" ht="15" customHeight="1">
      <c r="A1" s="524" t="s">
        <v>805</v>
      </c>
    </row>
    <row r="3" spans="1:4" ht="15" customHeight="1">
      <c r="A3" s="1" t="s">
        <v>622</v>
      </c>
      <c r="C3" s="372"/>
    </row>
    <row r="5" spans="1:4" ht="15" customHeight="1">
      <c r="A5" s="4" t="s">
        <v>23</v>
      </c>
      <c r="B5" s="20" t="s">
        <v>623</v>
      </c>
      <c r="C5" s="20" t="s">
        <v>25</v>
      </c>
      <c r="D5" s="20" t="s">
        <v>26</v>
      </c>
    </row>
    <row r="6" spans="1:4" ht="15" customHeight="1">
      <c r="A6" s="392" t="s">
        <v>624</v>
      </c>
      <c r="B6" s="35">
        <v>18</v>
      </c>
      <c r="C6" s="35">
        <v>18</v>
      </c>
      <c r="D6" s="35">
        <v>15</v>
      </c>
    </row>
    <row r="7" spans="1:4" ht="15" customHeight="1">
      <c r="A7" s="401" t="s">
        <v>625</v>
      </c>
      <c r="B7" s="402">
        <v>1112</v>
      </c>
      <c r="C7" s="379">
        <v>1147</v>
      </c>
      <c r="D7" s="379">
        <v>1056</v>
      </c>
    </row>
    <row r="8" spans="1:4" ht="15" customHeight="1">
      <c r="D8" s="26" t="s">
        <v>621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G14"/>
  <sheetViews>
    <sheetView zoomScale="110" zoomScaleNormal="110" workbookViewId="0"/>
  </sheetViews>
  <sheetFormatPr defaultColWidth="8.75" defaultRowHeight="15" customHeight="1"/>
  <cols>
    <col min="1" max="1" width="18.75" style="2" customWidth="1"/>
    <col min="2" max="7" width="11.25" style="2" customWidth="1"/>
    <col min="8" max="16384" width="8.75" style="2"/>
  </cols>
  <sheetData>
    <row r="1" spans="1:7" ht="15" customHeight="1">
      <c r="A1" s="524" t="s">
        <v>805</v>
      </c>
    </row>
    <row r="3" spans="1:7" ht="15" customHeight="1">
      <c r="A3" s="1" t="s">
        <v>626</v>
      </c>
      <c r="D3" s="372"/>
    </row>
    <row r="4" spans="1:7" ht="15" customHeight="1">
      <c r="A4" s="12" t="s">
        <v>627</v>
      </c>
      <c r="C4" s="15"/>
      <c r="D4" s="26"/>
    </row>
    <row r="5" spans="1:7" ht="15" customHeight="1">
      <c r="A5" s="601" t="s">
        <v>76</v>
      </c>
      <c r="B5" s="626" t="s">
        <v>628</v>
      </c>
      <c r="C5" s="626"/>
      <c r="D5" s="626" t="s">
        <v>629</v>
      </c>
      <c r="E5" s="599"/>
      <c r="F5" s="599" t="s">
        <v>630</v>
      </c>
      <c r="G5" s="677"/>
    </row>
    <row r="6" spans="1:7" ht="15" customHeight="1">
      <c r="A6" s="601"/>
      <c r="B6" s="19" t="s">
        <v>631</v>
      </c>
      <c r="C6" s="19" t="s">
        <v>632</v>
      </c>
      <c r="D6" s="19" t="s">
        <v>631</v>
      </c>
      <c r="E6" s="20" t="s">
        <v>632</v>
      </c>
      <c r="F6" s="19" t="s">
        <v>631</v>
      </c>
      <c r="G6" s="20" t="s">
        <v>632</v>
      </c>
    </row>
    <row r="7" spans="1:7" ht="15" customHeight="1">
      <c r="A7" s="403" t="s">
        <v>633</v>
      </c>
      <c r="B7" s="10">
        <v>2016</v>
      </c>
      <c r="C7" s="404">
        <v>68346.5</v>
      </c>
      <c r="D7" s="355">
        <v>540</v>
      </c>
      <c r="E7" s="405">
        <v>8007.25</v>
      </c>
      <c r="F7" s="355">
        <v>1993</v>
      </c>
      <c r="G7" s="404">
        <v>22897.75</v>
      </c>
    </row>
    <row r="8" spans="1:7" ht="15" customHeight="1">
      <c r="A8" s="392" t="s">
        <v>634</v>
      </c>
      <c r="B8" s="81">
        <v>219</v>
      </c>
      <c r="C8" s="406">
        <v>66387</v>
      </c>
      <c r="D8" s="81">
        <v>9</v>
      </c>
      <c r="E8" s="406">
        <v>608</v>
      </c>
      <c r="F8" s="81">
        <v>0</v>
      </c>
      <c r="G8" s="406">
        <v>0</v>
      </c>
    </row>
    <row r="9" spans="1:7" ht="15" customHeight="1">
      <c r="A9" s="407" t="s">
        <v>635</v>
      </c>
      <c r="B9" s="10">
        <v>916</v>
      </c>
      <c r="C9" s="404">
        <v>18676.5</v>
      </c>
      <c r="D9" s="408">
        <v>0</v>
      </c>
      <c r="E9" s="409">
        <v>0</v>
      </c>
      <c r="F9" s="408">
        <v>0</v>
      </c>
      <c r="G9" s="409">
        <v>0</v>
      </c>
    </row>
    <row r="10" spans="1:7" ht="15" customHeight="1">
      <c r="A10" s="392" t="s">
        <v>636</v>
      </c>
      <c r="B10" s="408">
        <v>0</v>
      </c>
      <c r="C10" s="409">
        <v>0</v>
      </c>
      <c r="D10" s="408">
        <v>692</v>
      </c>
      <c r="E10" s="409">
        <v>21373.5</v>
      </c>
      <c r="F10" s="408">
        <v>0</v>
      </c>
      <c r="G10" s="409">
        <v>0</v>
      </c>
    </row>
    <row r="11" spans="1:7" ht="15" customHeight="1">
      <c r="A11" s="392" t="s">
        <v>637</v>
      </c>
      <c r="B11" s="408">
        <v>0</v>
      </c>
      <c r="C11" s="409">
        <v>0</v>
      </c>
      <c r="D11" s="408">
        <v>0</v>
      </c>
      <c r="E11" s="409">
        <v>0</v>
      </c>
      <c r="F11" s="408">
        <v>0</v>
      </c>
      <c r="G11" s="409">
        <v>0</v>
      </c>
    </row>
    <row r="12" spans="1:7" ht="15" customHeight="1">
      <c r="A12" s="392" t="s">
        <v>638</v>
      </c>
      <c r="B12" s="10">
        <v>771</v>
      </c>
      <c r="C12" s="404">
        <v>9101.5</v>
      </c>
      <c r="D12" s="355">
        <v>825</v>
      </c>
      <c r="E12" s="405">
        <v>8618.5</v>
      </c>
      <c r="F12" s="408">
        <v>101</v>
      </c>
      <c r="G12" s="409">
        <v>814.5</v>
      </c>
    </row>
    <row r="13" spans="1:7" ht="15" customHeight="1">
      <c r="A13" s="410" t="s">
        <v>19</v>
      </c>
      <c r="B13" s="411">
        <f t="shared" ref="B13:G13" si="0">SUM(B7:B12)</f>
        <v>3922</v>
      </c>
      <c r="C13" s="412">
        <f t="shared" si="0"/>
        <v>162511.5</v>
      </c>
      <c r="D13" s="411">
        <f t="shared" si="0"/>
        <v>2066</v>
      </c>
      <c r="E13" s="412">
        <f t="shared" si="0"/>
        <v>38607.25</v>
      </c>
      <c r="F13" s="411">
        <f t="shared" si="0"/>
        <v>2094</v>
      </c>
      <c r="G13" s="412">
        <f t="shared" si="0"/>
        <v>23712.25</v>
      </c>
    </row>
    <row r="14" spans="1:7" ht="15" customHeight="1">
      <c r="A14" s="295" t="s">
        <v>639</v>
      </c>
      <c r="B14" s="413"/>
      <c r="C14" s="413"/>
      <c r="D14" s="413"/>
      <c r="E14" s="295"/>
      <c r="F14" s="295"/>
      <c r="G14" s="334" t="s">
        <v>640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F10"/>
  <sheetViews>
    <sheetView zoomScale="110" zoomScaleNormal="110" workbookViewId="0"/>
  </sheetViews>
  <sheetFormatPr defaultColWidth="8.875" defaultRowHeight="15" customHeight="1"/>
  <cols>
    <col min="1" max="1" width="11.25" style="2" customWidth="1"/>
    <col min="2" max="6" width="15" style="2" customWidth="1"/>
    <col min="7" max="16384" width="8.875" style="2"/>
  </cols>
  <sheetData>
    <row r="1" spans="1:6" ht="15" customHeight="1">
      <c r="A1" s="524" t="s">
        <v>805</v>
      </c>
    </row>
    <row r="3" spans="1:6" ht="15" customHeight="1">
      <c r="A3" s="414" t="s">
        <v>641</v>
      </c>
      <c r="B3" s="415"/>
      <c r="C3" s="415"/>
      <c r="D3" s="415"/>
      <c r="E3" s="415"/>
      <c r="F3" s="415"/>
    </row>
    <row r="4" spans="1:6" ht="15" customHeight="1">
      <c r="A4" s="415" t="s">
        <v>642</v>
      </c>
      <c r="B4" s="415"/>
      <c r="C4" s="416"/>
      <c r="D4" s="416"/>
      <c r="E4" s="416"/>
      <c r="F4" s="417" t="s">
        <v>643</v>
      </c>
    </row>
    <row r="5" spans="1:6" ht="15" customHeight="1">
      <c r="A5" s="678" t="s">
        <v>644</v>
      </c>
      <c r="B5" s="679" t="s">
        <v>645</v>
      </c>
      <c r="C5" s="679" t="s">
        <v>646</v>
      </c>
      <c r="D5" s="679"/>
      <c r="E5" s="679"/>
      <c r="F5" s="680"/>
    </row>
    <row r="6" spans="1:6" ht="15" customHeight="1">
      <c r="A6" s="678"/>
      <c r="B6" s="679"/>
      <c r="C6" s="418" t="s">
        <v>647</v>
      </c>
      <c r="D6" s="418" t="s">
        <v>648</v>
      </c>
      <c r="E6" s="418" t="s">
        <v>649</v>
      </c>
      <c r="F6" s="419" t="s">
        <v>650</v>
      </c>
    </row>
    <row r="7" spans="1:6" ht="15" customHeight="1">
      <c r="A7" s="420" t="s">
        <v>67</v>
      </c>
      <c r="B7" s="421">
        <v>43675</v>
      </c>
      <c r="C7" s="421">
        <v>537</v>
      </c>
      <c r="D7" s="421">
        <v>32741</v>
      </c>
      <c r="E7" s="421">
        <v>9596</v>
      </c>
      <c r="F7" s="421">
        <v>801</v>
      </c>
    </row>
    <row r="8" spans="1:6" ht="15" customHeight="1">
      <c r="A8" s="422" t="s">
        <v>71</v>
      </c>
      <c r="B8" s="421">
        <v>45464</v>
      </c>
      <c r="C8" s="421">
        <v>489</v>
      </c>
      <c r="D8" s="421">
        <v>33608</v>
      </c>
      <c r="E8" s="421">
        <v>10522</v>
      </c>
      <c r="F8" s="421">
        <v>845</v>
      </c>
    </row>
    <row r="9" spans="1:6" ht="15" customHeight="1">
      <c r="A9" s="423" t="s">
        <v>73</v>
      </c>
      <c r="B9" s="424">
        <f>SUM(C9:F9)</f>
        <v>48009</v>
      </c>
      <c r="C9" s="424">
        <v>441</v>
      </c>
      <c r="D9" s="424">
        <v>35194</v>
      </c>
      <c r="E9" s="424">
        <v>11535</v>
      </c>
      <c r="F9" s="424">
        <v>839</v>
      </c>
    </row>
    <row r="10" spans="1:6" ht="15" customHeight="1">
      <c r="A10" s="425"/>
      <c r="B10" s="425"/>
      <c r="C10" s="425"/>
      <c r="D10" s="425"/>
      <c r="F10" s="426" t="s">
        <v>651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D9"/>
  <sheetViews>
    <sheetView zoomScale="110" zoomScaleNormal="110" workbookViewId="0"/>
  </sheetViews>
  <sheetFormatPr defaultColWidth="8.75" defaultRowHeight="15" customHeight="1"/>
  <cols>
    <col min="1" max="1" width="11.25" style="244" customWidth="1"/>
    <col min="2" max="4" width="25" style="244" customWidth="1"/>
    <col min="5" max="16384" width="8.75" style="244"/>
  </cols>
  <sheetData>
    <row r="1" spans="1:4" s="2" customFormat="1" ht="15" customHeight="1">
      <c r="A1" s="524" t="s">
        <v>805</v>
      </c>
    </row>
    <row r="2" spans="1:4" s="2" customFormat="1" ht="15" customHeight="1"/>
    <row r="3" spans="1:4" s="2" customFormat="1" ht="15" customHeight="1">
      <c r="A3" s="1" t="s">
        <v>652</v>
      </c>
    </row>
    <row r="4" spans="1:4" s="2" customFormat="1" ht="15" customHeight="1">
      <c r="A4" s="2" t="s">
        <v>653</v>
      </c>
      <c r="D4" s="17" t="s">
        <v>654</v>
      </c>
    </row>
    <row r="5" spans="1:4" s="2" customFormat="1" ht="15" customHeight="1">
      <c r="A5" s="4" t="s">
        <v>644</v>
      </c>
      <c r="B5" s="4" t="s">
        <v>655</v>
      </c>
      <c r="C5" s="4" t="s">
        <v>656</v>
      </c>
      <c r="D5" s="20" t="s">
        <v>657</v>
      </c>
    </row>
    <row r="6" spans="1:4" s="2" customFormat="1" ht="15" customHeight="1">
      <c r="A6" s="364" t="s">
        <v>67</v>
      </c>
      <c r="B6" s="427">
        <v>3570</v>
      </c>
      <c r="C6" s="10">
        <v>4809</v>
      </c>
      <c r="D6" s="10">
        <v>528</v>
      </c>
    </row>
    <row r="7" spans="1:4" s="2" customFormat="1" ht="15" customHeight="1">
      <c r="A7" s="364" t="s">
        <v>71</v>
      </c>
      <c r="B7" s="427">
        <v>3396</v>
      </c>
      <c r="C7" s="10">
        <v>4494</v>
      </c>
      <c r="D7" s="10">
        <v>611</v>
      </c>
    </row>
    <row r="8" spans="1:4" ht="15" customHeight="1">
      <c r="A8" s="364" t="s">
        <v>73</v>
      </c>
      <c r="B8" s="427">
        <v>3379</v>
      </c>
      <c r="C8" s="10">
        <v>3768</v>
      </c>
      <c r="D8" s="10">
        <v>566</v>
      </c>
    </row>
    <row r="9" spans="1:4" ht="15" customHeight="1">
      <c r="A9" s="357"/>
      <c r="B9" s="357"/>
      <c r="C9" s="357"/>
      <c r="D9" s="334" t="s">
        <v>658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9"/>
  <sheetViews>
    <sheetView zoomScale="110" zoomScaleNormal="110" workbookViewId="0"/>
  </sheetViews>
  <sheetFormatPr defaultColWidth="11" defaultRowHeight="15" customHeight="1"/>
  <cols>
    <col min="1" max="1" width="18.75" style="244" customWidth="1"/>
    <col min="2" max="4" width="22.5" style="244" customWidth="1"/>
    <col min="5" max="16384" width="11" style="244"/>
  </cols>
  <sheetData>
    <row r="1" spans="1:4" s="2" customFormat="1" ht="15" customHeight="1">
      <c r="A1" s="524" t="s">
        <v>805</v>
      </c>
    </row>
    <row r="2" spans="1:4" s="2" customFormat="1" ht="15" customHeight="1"/>
    <row r="3" spans="1:4" s="2" customFormat="1" ht="15" customHeight="1">
      <c r="A3" s="1" t="s">
        <v>659</v>
      </c>
    </row>
    <row r="4" spans="1:4" ht="15" customHeight="1">
      <c r="A4" s="428" t="s">
        <v>660</v>
      </c>
      <c r="B4" s="429"/>
      <c r="C4" s="326"/>
      <c r="D4" s="430" t="s">
        <v>132</v>
      </c>
    </row>
    <row r="5" spans="1:4" ht="15" customHeight="1">
      <c r="A5" s="431" t="s">
        <v>61</v>
      </c>
      <c r="B5" s="432" t="s">
        <v>24</v>
      </c>
      <c r="C5" s="432" t="s">
        <v>25</v>
      </c>
      <c r="D5" s="433" t="s">
        <v>26</v>
      </c>
    </row>
    <row r="6" spans="1:4" ht="15" customHeight="1">
      <c r="A6" s="434" t="s">
        <v>661</v>
      </c>
      <c r="B6" s="435">
        <v>86521</v>
      </c>
      <c r="C6" s="435">
        <v>87396</v>
      </c>
      <c r="D6" s="435">
        <v>87859</v>
      </c>
    </row>
    <row r="7" spans="1:4" ht="15" customHeight="1">
      <c r="A7" s="436" t="s">
        <v>662</v>
      </c>
      <c r="B7" s="435">
        <v>344682</v>
      </c>
      <c r="C7" s="435">
        <v>345487</v>
      </c>
      <c r="D7" s="435">
        <v>344674</v>
      </c>
    </row>
    <row r="8" spans="1:4" ht="15" customHeight="1">
      <c r="A8" s="437" t="s">
        <v>663</v>
      </c>
      <c r="B8" s="438">
        <v>25.1</v>
      </c>
      <c r="C8" s="438">
        <v>25.3</v>
      </c>
      <c r="D8" s="438">
        <v>25.5</v>
      </c>
    </row>
    <row r="9" spans="1:4" ht="15" customHeight="1">
      <c r="A9" s="439"/>
      <c r="B9" s="326"/>
      <c r="C9" s="435"/>
      <c r="D9" s="440" t="s">
        <v>664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11"/>
  <sheetViews>
    <sheetView zoomScale="110" zoomScaleNormal="110" workbookViewId="0"/>
  </sheetViews>
  <sheetFormatPr defaultColWidth="8.75" defaultRowHeight="15" customHeight="1"/>
  <cols>
    <col min="1" max="1" width="18.75" style="244" customWidth="1"/>
    <col min="2" max="4" width="22.5" style="244" customWidth="1"/>
    <col min="5" max="16384" width="8.75" style="244"/>
  </cols>
  <sheetData>
    <row r="1" spans="1:4" s="2" customFormat="1" ht="15" customHeight="1">
      <c r="A1" s="524" t="s">
        <v>805</v>
      </c>
    </row>
    <row r="2" spans="1:4" s="2" customFormat="1" ht="15" customHeight="1"/>
    <row r="3" spans="1:4" s="2" customFormat="1" ht="15" customHeight="1">
      <c r="A3" s="1" t="s">
        <v>665</v>
      </c>
    </row>
    <row r="4" spans="1:4" ht="15" customHeight="1">
      <c r="A4" s="428"/>
      <c r="B4" s="429"/>
      <c r="C4" s="326"/>
      <c r="D4" s="430" t="s">
        <v>132</v>
      </c>
    </row>
    <row r="5" spans="1:4" ht="15" customHeight="1">
      <c r="A5" s="431" t="s">
        <v>61</v>
      </c>
      <c r="B5" s="432" t="s">
        <v>24</v>
      </c>
      <c r="C5" s="432" t="s">
        <v>25</v>
      </c>
      <c r="D5" s="433" t="s">
        <v>26</v>
      </c>
    </row>
    <row r="6" spans="1:4" ht="15" customHeight="1">
      <c r="A6" s="434" t="s">
        <v>666</v>
      </c>
      <c r="B6" s="435">
        <v>44454</v>
      </c>
      <c r="C6" s="435">
        <v>45332</v>
      </c>
      <c r="D6" s="435">
        <v>48077</v>
      </c>
    </row>
    <row r="7" spans="1:4" ht="15" customHeight="1">
      <c r="A7" s="436" t="s">
        <v>667</v>
      </c>
      <c r="B7" s="441" t="s">
        <v>72</v>
      </c>
      <c r="C7" s="442" t="s">
        <v>69</v>
      </c>
      <c r="D7" s="442" t="s">
        <v>69</v>
      </c>
    </row>
    <row r="8" spans="1:4" ht="15" customHeight="1">
      <c r="A8" s="437" t="s">
        <v>668</v>
      </c>
      <c r="B8" s="443" t="s">
        <v>69</v>
      </c>
      <c r="C8" s="443" t="s">
        <v>69</v>
      </c>
      <c r="D8" s="443" t="s">
        <v>69</v>
      </c>
    </row>
    <row r="9" spans="1:4" ht="15" customHeight="1">
      <c r="A9" s="295" t="s">
        <v>669</v>
      </c>
      <c r="B9" s="326"/>
      <c r="C9" s="326"/>
    </row>
    <row r="10" spans="1:4" ht="15" customHeight="1">
      <c r="A10" s="15" t="s">
        <v>670</v>
      </c>
      <c r="B10" s="326"/>
      <c r="C10" s="326"/>
      <c r="D10" s="440" t="s">
        <v>664</v>
      </c>
    </row>
    <row r="11" spans="1:4" ht="15" customHeight="1">
      <c r="A11" s="2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11"/>
  <sheetViews>
    <sheetView zoomScale="110" zoomScaleNormal="110" workbookViewId="0"/>
  </sheetViews>
  <sheetFormatPr defaultColWidth="8.75" defaultRowHeight="15" customHeight="1"/>
  <cols>
    <col min="1" max="1" width="18.75" style="244" customWidth="1"/>
    <col min="2" max="4" width="22.5" style="244" customWidth="1"/>
    <col min="5" max="16384" width="8.75" style="244"/>
  </cols>
  <sheetData>
    <row r="1" spans="1:4" s="2" customFormat="1" ht="15" customHeight="1">
      <c r="A1" s="524" t="s">
        <v>805</v>
      </c>
    </row>
    <row r="2" spans="1:4" s="2" customFormat="1" ht="15" customHeight="1"/>
    <row r="3" spans="1:4" s="2" customFormat="1" ht="15" customHeight="1">
      <c r="A3" s="1" t="s">
        <v>671</v>
      </c>
    </row>
    <row r="4" spans="1:4" ht="15" customHeight="1">
      <c r="A4" s="444"/>
      <c r="B4" s="429"/>
      <c r="C4" s="326"/>
      <c r="D4" s="430" t="s">
        <v>672</v>
      </c>
    </row>
    <row r="5" spans="1:4" ht="15" customHeight="1">
      <c r="A5" s="431" t="s">
        <v>61</v>
      </c>
      <c r="B5" s="432" t="s">
        <v>24</v>
      </c>
      <c r="C5" s="432" t="s">
        <v>25</v>
      </c>
      <c r="D5" s="433" t="s">
        <v>26</v>
      </c>
    </row>
    <row r="6" spans="1:4" ht="15" customHeight="1">
      <c r="A6" s="434" t="s">
        <v>673</v>
      </c>
      <c r="B6" s="435">
        <v>656</v>
      </c>
      <c r="C6" s="435">
        <v>1143</v>
      </c>
      <c r="D6" s="435">
        <v>1203</v>
      </c>
    </row>
    <row r="7" spans="1:4" ht="15" customHeight="1">
      <c r="A7" s="436" t="s">
        <v>674</v>
      </c>
      <c r="B7" s="435">
        <v>105177</v>
      </c>
      <c r="C7" s="435">
        <v>185058</v>
      </c>
      <c r="D7" s="435">
        <v>209391</v>
      </c>
    </row>
    <row r="8" spans="1:4" ht="15" customHeight="1">
      <c r="A8" s="436" t="s">
        <v>675</v>
      </c>
      <c r="B8" s="435">
        <v>638</v>
      </c>
      <c r="C8" s="435">
        <v>652</v>
      </c>
      <c r="D8" s="435">
        <v>696</v>
      </c>
    </row>
    <row r="9" spans="1:4" ht="15" customHeight="1">
      <c r="A9" s="392" t="s">
        <v>676</v>
      </c>
      <c r="B9" s="435">
        <v>132</v>
      </c>
      <c r="C9" s="435">
        <v>128</v>
      </c>
      <c r="D9" s="435">
        <v>118</v>
      </c>
    </row>
    <row r="10" spans="1:4" ht="15" customHeight="1">
      <c r="A10" s="401" t="s">
        <v>677</v>
      </c>
      <c r="B10" s="445">
        <v>2046</v>
      </c>
      <c r="C10" s="445">
        <v>1913</v>
      </c>
      <c r="D10" s="445">
        <v>1724</v>
      </c>
    </row>
    <row r="11" spans="1:4" ht="15" customHeight="1">
      <c r="A11" s="2"/>
      <c r="D11" s="440" t="s">
        <v>664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7"/>
  <sheetViews>
    <sheetView zoomScale="110" zoomScaleNormal="110" workbookViewId="0"/>
  </sheetViews>
  <sheetFormatPr defaultColWidth="11" defaultRowHeight="15" customHeight="1"/>
  <cols>
    <col min="1" max="1" width="18.75" style="244" customWidth="1"/>
    <col min="2" max="4" width="22.5" style="244" customWidth="1"/>
    <col min="5" max="16384" width="11" style="244"/>
  </cols>
  <sheetData>
    <row r="1" spans="1:4" s="2" customFormat="1" ht="15" customHeight="1">
      <c r="A1" s="524" t="s">
        <v>805</v>
      </c>
    </row>
    <row r="2" spans="1:4" s="2" customFormat="1" ht="15" customHeight="1"/>
    <row r="3" spans="1:4" s="2" customFormat="1" ht="15" customHeight="1">
      <c r="A3" s="1" t="s">
        <v>678</v>
      </c>
    </row>
    <row r="4" spans="1:4" ht="15" customHeight="1">
      <c r="A4" s="444"/>
      <c r="B4" s="429"/>
      <c r="C4" s="446"/>
      <c r="D4" s="430" t="s">
        <v>103</v>
      </c>
    </row>
    <row r="5" spans="1:4" ht="15" customHeight="1">
      <c r="A5" s="431" t="s">
        <v>61</v>
      </c>
      <c r="B5" s="432" t="s">
        <v>24</v>
      </c>
      <c r="C5" s="432" t="s">
        <v>25</v>
      </c>
      <c r="D5" s="433" t="s">
        <v>26</v>
      </c>
    </row>
    <row r="6" spans="1:4" ht="15" customHeight="1">
      <c r="A6" s="447" t="s">
        <v>679</v>
      </c>
      <c r="B6" s="448">
        <v>645</v>
      </c>
      <c r="C6" s="449">
        <v>678</v>
      </c>
      <c r="D6" s="449">
        <v>758</v>
      </c>
    </row>
    <row r="7" spans="1:4" ht="15" customHeight="1">
      <c r="A7" s="2" t="s">
        <v>680</v>
      </c>
      <c r="B7" s="450"/>
      <c r="C7" s="450"/>
      <c r="D7" s="440" t="s">
        <v>664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10"/>
  <sheetViews>
    <sheetView zoomScale="110" zoomScaleNormal="110" workbookViewId="0"/>
  </sheetViews>
  <sheetFormatPr defaultColWidth="22.125" defaultRowHeight="15" customHeight="1"/>
  <cols>
    <col min="1" max="1" width="18.75" style="452" customWidth="1"/>
    <col min="2" max="4" width="22.5" style="452" customWidth="1"/>
    <col min="5" max="16384" width="22.125" style="452"/>
  </cols>
  <sheetData>
    <row r="1" spans="1:4" ht="15" customHeight="1">
      <c r="A1" s="529" t="s">
        <v>805</v>
      </c>
    </row>
    <row r="3" spans="1:4" ht="15" customHeight="1">
      <c r="A3" s="451" t="s">
        <v>681</v>
      </c>
    </row>
    <row r="4" spans="1:4" ht="15" customHeight="1">
      <c r="B4" s="440"/>
      <c r="C4" s="440"/>
      <c r="D4" s="453" t="s">
        <v>682</v>
      </c>
    </row>
    <row r="5" spans="1:4" ht="15" customHeight="1">
      <c r="A5" s="431" t="s">
        <v>683</v>
      </c>
      <c r="B5" s="454" t="s">
        <v>684</v>
      </c>
      <c r="C5" s="454" t="s">
        <v>685</v>
      </c>
      <c r="D5" s="454" t="s">
        <v>686</v>
      </c>
    </row>
    <row r="6" spans="1:4" ht="15" customHeight="1">
      <c r="A6" s="455" t="s">
        <v>687</v>
      </c>
      <c r="B6" s="435">
        <v>3703</v>
      </c>
      <c r="C6" s="435">
        <v>4259</v>
      </c>
      <c r="D6" s="435">
        <v>4683</v>
      </c>
    </row>
    <row r="7" spans="1:4" ht="15" customHeight="1">
      <c r="A7" s="456" t="s">
        <v>688</v>
      </c>
      <c r="B7" s="435">
        <v>818</v>
      </c>
      <c r="C7" s="457">
        <v>891</v>
      </c>
      <c r="D7" s="457">
        <v>988</v>
      </c>
    </row>
    <row r="8" spans="1:4" ht="15" customHeight="1">
      <c r="A8" s="456" t="s">
        <v>689</v>
      </c>
      <c r="B8" s="435">
        <v>3406</v>
      </c>
      <c r="C8" s="457">
        <v>7706</v>
      </c>
      <c r="D8" s="457">
        <v>10676</v>
      </c>
    </row>
    <row r="9" spans="1:4" ht="15" customHeight="1">
      <c r="A9" s="458" t="s">
        <v>19</v>
      </c>
      <c r="B9" s="459">
        <v>7927</v>
      </c>
      <c r="C9" s="459">
        <v>12856</v>
      </c>
      <c r="D9" s="460">
        <f>SUM(D6:D8)</f>
        <v>16347</v>
      </c>
    </row>
    <row r="10" spans="1:4" ht="15" customHeight="1">
      <c r="B10" s="440"/>
      <c r="C10" s="440"/>
      <c r="D10" s="440" t="s">
        <v>690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14"/>
  <sheetViews>
    <sheetView zoomScale="110" zoomScaleNormal="110" workbookViewId="0"/>
  </sheetViews>
  <sheetFormatPr defaultColWidth="22.125" defaultRowHeight="15" customHeight="1"/>
  <cols>
    <col min="1" max="1" width="18.75" style="452" customWidth="1"/>
    <col min="2" max="4" width="22.5" style="452" customWidth="1"/>
    <col min="5" max="16384" width="22.125" style="452"/>
  </cols>
  <sheetData>
    <row r="1" spans="1:4" ht="15" customHeight="1">
      <c r="A1" s="529" t="s">
        <v>805</v>
      </c>
    </row>
    <row r="3" spans="1:4" ht="15" customHeight="1">
      <c r="A3" s="451" t="s">
        <v>691</v>
      </c>
    </row>
    <row r="4" spans="1:4" ht="15" customHeight="1">
      <c r="B4" s="440"/>
      <c r="C4" s="440"/>
      <c r="D4" s="453" t="s">
        <v>75</v>
      </c>
    </row>
    <row r="5" spans="1:4" ht="15" customHeight="1">
      <c r="A5" s="431" t="s">
        <v>683</v>
      </c>
      <c r="B5" s="454" t="s">
        <v>684</v>
      </c>
      <c r="C5" s="454" t="s">
        <v>685</v>
      </c>
      <c r="D5" s="454" t="s">
        <v>686</v>
      </c>
    </row>
    <row r="6" spans="1:4" ht="15" customHeight="1">
      <c r="A6" s="456" t="s">
        <v>692</v>
      </c>
      <c r="B6" s="461">
        <v>2098</v>
      </c>
      <c r="C6" s="461">
        <v>2274</v>
      </c>
      <c r="D6" s="461">
        <v>2437</v>
      </c>
    </row>
    <row r="7" spans="1:4" ht="15" customHeight="1">
      <c r="A7" s="456" t="s">
        <v>693</v>
      </c>
      <c r="B7" s="461">
        <v>1755</v>
      </c>
      <c r="C7" s="461">
        <v>1806</v>
      </c>
      <c r="D7" s="461">
        <v>1811</v>
      </c>
    </row>
    <row r="8" spans="1:4" ht="15" customHeight="1">
      <c r="A8" s="456" t="s">
        <v>694</v>
      </c>
      <c r="B8" s="461">
        <v>3429</v>
      </c>
      <c r="C8" s="461">
        <v>3647</v>
      </c>
      <c r="D8" s="461">
        <v>3716</v>
      </c>
    </row>
    <row r="9" spans="1:4" ht="15" customHeight="1">
      <c r="A9" s="456" t="s">
        <v>695</v>
      </c>
      <c r="B9" s="461">
        <v>2173</v>
      </c>
      <c r="C9" s="461">
        <v>2188</v>
      </c>
      <c r="D9" s="461">
        <v>2258</v>
      </c>
    </row>
    <row r="10" spans="1:4" ht="15" customHeight="1">
      <c r="A10" s="456" t="s">
        <v>696</v>
      </c>
      <c r="B10" s="461">
        <v>1636</v>
      </c>
      <c r="C10" s="461">
        <v>1633</v>
      </c>
      <c r="D10" s="461">
        <v>1731</v>
      </c>
    </row>
    <row r="11" spans="1:4" ht="15" customHeight="1">
      <c r="A11" s="456" t="s">
        <v>697</v>
      </c>
      <c r="B11" s="461">
        <v>1502</v>
      </c>
      <c r="C11" s="461">
        <v>1629</v>
      </c>
      <c r="D11" s="461">
        <v>1765</v>
      </c>
    </row>
    <row r="12" spans="1:4" ht="15" customHeight="1">
      <c r="A12" s="456" t="s">
        <v>698</v>
      </c>
      <c r="B12" s="461">
        <v>1048</v>
      </c>
      <c r="C12" s="461">
        <v>1086</v>
      </c>
      <c r="D12" s="461">
        <v>1221</v>
      </c>
    </row>
    <row r="13" spans="1:4" ht="15" customHeight="1">
      <c r="A13" s="458" t="s">
        <v>19</v>
      </c>
      <c r="B13" s="460">
        <v>13641</v>
      </c>
      <c r="C13" s="460">
        <v>14263</v>
      </c>
      <c r="D13" s="460">
        <f>SUM(D6:D12)</f>
        <v>14939</v>
      </c>
    </row>
    <row r="14" spans="1:4" ht="15" customHeight="1">
      <c r="A14" s="462"/>
      <c r="B14" s="440"/>
      <c r="C14" s="440"/>
      <c r="D14" s="440" t="s">
        <v>690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zoomScale="110" zoomScaleNormal="110" workbookViewId="0"/>
  </sheetViews>
  <sheetFormatPr defaultColWidth="8.75" defaultRowHeight="15" customHeight="1"/>
  <cols>
    <col min="1" max="1" width="11.25" style="28" customWidth="1"/>
    <col min="2" max="7" width="12.5" style="28" customWidth="1"/>
    <col min="8" max="16384" width="8.75" style="28"/>
  </cols>
  <sheetData>
    <row r="1" spans="1:7" ht="15" customHeight="1">
      <c r="A1" s="526" t="s">
        <v>805</v>
      </c>
    </row>
    <row r="3" spans="1:7" ht="15" customHeight="1">
      <c r="A3" s="27" t="s">
        <v>48</v>
      </c>
    </row>
    <row r="4" spans="1:7" ht="15" customHeight="1">
      <c r="G4" s="31" t="s">
        <v>14</v>
      </c>
    </row>
    <row r="5" spans="1:7" ht="30" customHeight="1">
      <c r="A5" s="43" t="s">
        <v>49</v>
      </c>
      <c r="B5" s="44" t="s">
        <v>50</v>
      </c>
      <c r="C5" s="43" t="s">
        <v>51</v>
      </c>
      <c r="D5" s="43" t="s">
        <v>52</v>
      </c>
      <c r="E5" s="43" t="s">
        <v>53</v>
      </c>
      <c r="F5" s="45" t="s">
        <v>54</v>
      </c>
      <c r="G5" s="46" t="s">
        <v>55</v>
      </c>
    </row>
    <row r="6" spans="1:7" ht="15" customHeight="1">
      <c r="A6" s="47" t="s">
        <v>56</v>
      </c>
      <c r="B6" s="48">
        <v>22750783</v>
      </c>
      <c r="C6" s="10">
        <v>19840969</v>
      </c>
      <c r="D6" s="10">
        <v>0</v>
      </c>
      <c r="E6" s="10">
        <v>483066</v>
      </c>
      <c r="F6" s="10">
        <v>1523942</v>
      </c>
      <c r="G6" s="10">
        <v>902806</v>
      </c>
    </row>
    <row r="7" spans="1:7" ht="15" customHeight="1">
      <c r="A7" s="49" t="s">
        <v>57</v>
      </c>
      <c r="B7" s="48">
        <v>22338111</v>
      </c>
      <c r="C7" s="10">
        <v>19422603</v>
      </c>
      <c r="D7" s="10">
        <v>0</v>
      </c>
      <c r="E7" s="10">
        <v>485296</v>
      </c>
      <c r="F7" s="10">
        <v>1496890</v>
      </c>
      <c r="G7" s="10">
        <v>933322</v>
      </c>
    </row>
    <row r="8" spans="1:7" ht="15" customHeight="1">
      <c r="A8" s="49" t="s">
        <v>58</v>
      </c>
      <c r="B8" s="48">
        <v>22010838</v>
      </c>
      <c r="C8" s="10">
        <v>19209776</v>
      </c>
      <c r="D8" s="10">
        <v>22100</v>
      </c>
      <c r="E8" s="10">
        <v>395759</v>
      </c>
      <c r="F8" s="10">
        <v>1383396</v>
      </c>
      <c r="G8" s="10">
        <v>999807</v>
      </c>
    </row>
    <row r="9" spans="1:7" ht="15" customHeight="1">
      <c r="A9" s="42"/>
      <c r="B9" s="42"/>
      <c r="C9" s="42"/>
      <c r="D9" s="42"/>
      <c r="E9" s="42"/>
      <c r="F9" s="42"/>
      <c r="G9" s="50" t="s">
        <v>59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33"/>
  <sheetViews>
    <sheetView zoomScale="110" zoomScaleNormal="110" workbookViewId="0"/>
  </sheetViews>
  <sheetFormatPr defaultColWidth="22.125" defaultRowHeight="15" customHeight="1"/>
  <cols>
    <col min="1" max="1" width="18.75" style="452" customWidth="1"/>
    <col min="2" max="4" width="22.5" style="452" customWidth="1"/>
    <col min="5" max="16384" width="22.125" style="452"/>
  </cols>
  <sheetData>
    <row r="1" spans="1:4" ht="15" customHeight="1">
      <c r="A1" s="529" t="s">
        <v>805</v>
      </c>
    </row>
    <row r="3" spans="1:4" ht="15" customHeight="1">
      <c r="A3" s="451" t="s">
        <v>699</v>
      </c>
    </row>
    <row r="4" spans="1:4" ht="15" customHeight="1">
      <c r="B4" s="440"/>
      <c r="C4" s="440"/>
      <c r="D4" s="453" t="s">
        <v>700</v>
      </c>
    </row>
    <row r="5" spans="1:4" ht="15" customHeight="1">
      <c r="A5" s="431" t="s">
        <v>683</v>
      </c>
      <c r="B5" s="454" t="s">
        <v>684</v>
      </c>
      <c r="C5" s="454" t="s">
        <v>685</v>
      </c>
      <c r="D5" s="454" t="s">
        <v>686</v>
      </c>
    </row>
    <row r="6" spans="1:4" ht="15" customHeight="1">
      <c r="A6" s="455" t="s">
        <v>701</v>
      </c>
      <c r="B6" s="457">
        <v>9840</v>
      </c>
      <c r="C6" s="457">
        <v>10367</v>
      </c>
      <c r="D6" s="457">
        <v>10849</v>
      </c>
    </row>
    <row r="7" spans="1:4" ht="15" customHeight="1">
      <c r="A7" s="463" t="s">
        <v>702</v>
      </c>
      <c r="B7" s="457">
        <v>2749</v>
      </c>
      <c r="C7" s="457">
        <v>2917</v>
      </c>
      <c r="D7" s="457">
        <v>2978</v>
      </c>
    </row>
    <row r="8" spans="1:4" ht="15" customHeight="1">
      <c r="A8" s="456" t="s">
        <v>703</v>
      </c>
      <c r="B8" s="464">
        <v>5496</v>
      </c>
      <c r="C8" s="464">
        <v>5786</v>
      </c>
      <c r="D8" s="464">
        <v>5998</v>
      </c>
    </row>
    <row r="9" spans="1:4" ht="15" customHeight="1">
      <c r="A9" s="458" t="s">
        <v>19</v>
      </c>
      <c r="B9" s="460">
        <v>18085</v>
      </c>
      <c r="C9" s="460">
        <v>19070</v>
      </c>
      <c r="D9" s="460">
        <f>SUM(D6:D8)</f>
        <v>19825</v>
      </c>
    </row>
    <row r="10" spans="1:4" ht="15" customHeight="1">
      <c r="A10" s="465"/>
      <c r="B10" s="466"/>
      <c r="C10" s="466"/>
      <c r="D10" s="466" t="s">
        <v>704</v>
      </c>
    </row>
    <row r="20" spans="4:6" ht="15" customHeight="1">
      <c r="D20" s="467"/>
    </row>
    <row r="21" spans="4:6" ht="15" customHeight="1">
      <c r="D21" s="467"/>
    </row>
    <row r="22" spans="4:6" ht="15" customHeight="1">
      <c r="D22" s="467"/>
    </row>
    <row r="23" spans="4:6" ht="15" customHeight="1">
      <c r="D23" s="467"/>
    </row>
    <row r="24" spans="4:6" ht="15" customHeight="1">
      <c r="D24" s="467"/>
    </row>
    <row r="25" spans="4:6" ht="15" customHeight="1">
      <c r="D25" s="467"/>
    </row>
    <row r="26" spans="4:6" ht="15" customHeight="1">
      <c r="D26" s="467"/>
    </row>
    <row r="27" spans="4:6" ht="15" customHeight="1">
      <c r="D27" s="467"/>
    </row>
    <row r="28" spans="4:6" ht="15" customHeight="1">
      <c r="D28" s="467"/>
      <c r="E28" s="681"/>
      <c r="F28" s="468"/>
    </row>
    <row r="29" spans="4:6" ht="15" customHeight="1">
      <c r="D29" s="467"/>
      <c r="E29" s="681"/>
      <c r="F29" s="468"/>
    </row>
    <row r="30" spans="4:6" ht="15" customHeight="1">
      <c r="D30" s="467"/>
      <c r="E30" s="681"/>
    </row>
    <row r="31" spans="4:6" ht="15" customHeight="1">
      <c r="D31" s="467"/>
      <c r="E31" s="681"/>
    </row>
    <row r="32" spans="4:6" ht="15" customHeight="1">
      <c r="D32" s="467"/>
    </row>
    <row r="33" spans="4:4" ht="15" customHeight="1">
      <c r="D33" s="469"/>
    </row>
  </sheetData>
  <mergeCells count="1">
    <mergeCell ref="E28:E3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D8"/>
  <sheetViews>
    <sheetView zoomScale="110" zoomScaleNormal="110" workbookViewId="0"/>
  </sheetViews>
  <sheetFormatPr defaultColWidth="22.125" defaultRowHeight="15" customHeight="1"/>
  <cols>
    <col min="1" max="1" width="18.75" style="452" customWidth="1"/>
    <col min="2" max="4" width="22.5" style="452" customWidth="1"/>
    <col min="5" max="16384" width="22.125" style="452"/>
  </cols>
  <sheetData>
    <row r="1" spans="1:4" ht="15" customHeight="1">
      <c r="A1" s="529" t="s">
        <v>805</v>
      </c>
    </row>
    <row r="3" spans="1:4" ht="15" customHeight="1">
      <c r="A3" s="451" t="s">
        <v>705</v>
      </c>
    </row>
    <row r="4" spans="1:4" ht="15" customHeight="1">
      <c r="B4" s="440"/>
      <c r="C4" s="440"/>
      <c r="D4" s="453" t="s">
        <v>706</v>
      </c>
    </row>
    <row r="5" spans="1:4" ht="15" customHeight="1">
      <c r="A5" s="431" t="s">
        <v>683</v>
      </c>
      <c r="B5" s="454" t="s">
        <v>684</v>
      </c>
      <c r="C5" s="454" t="s">
        <v>685</v>
      </c>
      <c r="D5" s="454" t="s">
        <v>686</v>
      </c>
    </row>
    <row r="6" spans="1:4" ht="15" customHeight="1">
      <c r="A6" s="455" t="s">
        <v>707</v>
      </c>
      <c r="B6" s="470">
        <v>93217</v>
      </c>
      <c r="C6" s="470">
        <v>98077</v>
      </c>
      <c r="D6" s="470">
        <v>103273</v>
      </c>
    </row>
    <row r="7" spans="1:4" ht="15" customHeight="1">
      <c r="A7" s="471" t="s">
        <v>708</v>
      </c>
      <c r="B7" s="445">
        <v>53</v>
      </c>
      <c r="C7" s="445">
        <v>53</v>
      </c>
      <c r="D7" s="445">
        <v>52</v>
      </c>
    </row>
    <row r="8" spans="1:4" ht="15" customHeight="1">
      <c r="B8" s="472"/>
      <c r="C8" s="472"/>
      <c r="D8" s="440" t="s">
        <v>704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D11"/>
  <sheetViews>
    <sheetView zoomScale="110" zoomScaleNormal="110" workbookViewId="0"/>
  </sheetViews>
  <sheetFormatPr defaultColWidth="22.125" defaultRowHeight="15" customHeight="1"/>
  <cols>
    <col min="1" max="1" width="18.75" style="452" customWidth="1"/>
    <col min="2" max="4" width="22.5" style="452" customWidth="1"/>
    <col min="5" max="16384" width="22.125" style="452"/>
  </cols>
  <sheetData>
    <row r="1" spans="1:4" ht="15" customHeight="1">
      <c r="A1" s="529" t="s">
        <v>805</v>
      </c>
    </row>
    <row r="3" spans="1:4" ht="15" customHeight="1">
      <c r="A3" s="451" t="s">
        <v>709</v>
      </c>
    </row>
    <row r="4" spans="1:4" ht="15" customHeight="1">
      <c r="B4" s="440"/>
      <c r="C4" s="440"/>
      <c r="D4" s="453" t="s">
        <v>75</v>
      </c>
    </row>
    <row r="5" spans="1:4" ht="15" customHeight="1">
      <c r="A5" s="431" t="s">
        <v>683</v>
      </c>
      <c r="B5" s="454" t="s">
        <v>684</v>
      </c>
      <c r="C5" s="454" t="s">
        <v>685</v>
      </c>
      <c r="D5" s="454" t="s">
        <v>686</v>
      </c>
    </row>
    <row r="6" spans="1:4" ht="15" customHeight="1">
      <c r="A6" s="455" t="s">
        <v>710</v>
      </c>
      <c r="B6" s="457">
        <v>993</v>
      </c>
      <c r="C6" s="457">
        <v>1082</v>
      </c>
      <c r="D6" s="457">
        <v>1108</v>
      </c>
    </row>
    <row r="7" spans="1:4" ht="15" customHeight="1">
      <c r="A7" s="456" t="s">
        <v>711</v>
      </c>
      <c r="B7" s="457">
        <v>644</v>
      </c>
      <c r="C7" s="457">
        <v>634</v>
      </c>
      <c r="D7" s="457">
        <v>665</v>
      </c>
    </row>
    <row r="8" spans="1:4" ht="15" customHeight="1">
      <c r="A8" s="456" t="s">
        <v>712</v>
      </c>
      <c r="B8" s="464">
        <v>25</v>
      </c>
      <c r="C8" s="464">
        <v>25</v>
      </c>
      <c r="D8" s="464">
        <v>24</v>
      </c>
    </row>
    <row r="9" spans="1:4" ht="15" customHeight="1">
      <c r="A9" s="456" t="s">
        <v>713</v>
      </c>
      <c r="B9" s="461">
        <v>30</v>
      </c>
      <c r="C9" s="464">
        <v>32</v>
      </c>
      <c r="D9" s="464">
        <v>37</v>
      </c>
    </row>
    <row r="10" spans="1:4" ht="15" customHeight="1">
      <c r="A10" s="473" t="s">
        <v>19</v>
      </c>
      <c r="B10" s="474">
        <v>1692</v>
      </c>
      <c r="C10" s="474">
        <v>1773</v>
      </c>
      <c r="D10" s="474">
        <f>SUM(D6:D9)</f>
        <v>1834</v>
      </c>
    </row>
    <row r="11" spans="1:4" ht="15" customHeight="1">
      <c r="B11" s="440"/>
      <c r="C11" s="440"/>
      <c r="D11" s="440" t="s">
        <v>704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F37"/>
  <sheetViews>
    <sheetView zoomScale="110" zoomScaleNormal="110" workbookViewId="0"/>
  </sheetViews>
  <sheetFormatPr defaultColWidth="9" defaultRowHeight="15" customHeight="1"/>
  <cols>
    <col min="1" max="1" width="12.5" style="477" customWidth="1"/>
    <col min="2" max="2" width="17.5" style="476" customWidth="1"/>
    <col min="3" max="5" width="18.75" style="476" customWidth="1"/>
    <col min="6" max="16384" width="9" style="476"/>
  </cols>
  <sheetData>
    <row r="1" spans="1:6" ht="15" customHeight="1">
      <c r="A1" s="530" t="s">
        <v>805</v>
      </c>
    </row>
    <row r="3" spans="1:6" ht="15" customHeight="1">
      <c r="A3" s="475" t="s">
        <v>714</v>
      </c>
    </row>
    <row r="4" spans="1:6" ht="15" customHeight="1">
      <c r="C4" s="478"/>
      <c r="D4" s="478"/>
      <c r="E4" s="479" t="s">
        <v>715</v>
      </c>
    </row>
    <row r="5" spans="1:6" ht="15" customHeight="1">
      <c r="A5" s="686" t="s">
        <v>716</v>
      </c>
      <c r="B5" s="687"/>
      <c r="C5" s="480" t="s">
        <v>684</v>
      </c>
      <c r="D5" s="481" t="s">
        <v>717</v>
      </c>
      <c r="E5" s="481" t="s">
        <v>718</v>
      </c>
    </row>
    <row r="6" spans="1:6" ht="15" customHeight="1">
      <c r="A6" s="688" t="s">
        <v>719</v>
      </c>
      <c r="B6" s="482" t="s">
        <v>720</v>
      </c>
      <c r="C6" s="442">
        <v>14074</v>
      </c>
      <c r="D6" s="435">
        <v>14181</v>
      </c>
      <c r="E6" s="435">
        <v>14751</v>
      </c>
    </row>
    <row r="7" spans="1:6" ht="15" customHeight="1">
      <c r="A7" s="689"/>
      <c r="B7" s="483" t="s">
        <v>721</v>
      </c>
      <c r="C7" s="484">
        <v>16920</v>
      </c>
      <c r="D7" s="484">
        <v>19360</v>
      </c>
      <c r="E7" s="484">
        <v>19360</v>
      </c>
      <c r="F7" s="485"/>
    </row>
    <row r="8" spans="1:6" ht="15" customHeight="1">
      <c r="A8" s="682" t="s">
        <v>722</v>
      </c>
      <c r="B8" s="486" t="s">
        <v>720</v>
      </c>
      <c r="C8" s="435">
        <v>5458</v>
      </c>
      <c r="D8" s="435">
        <v>5738</v>
      </c>
      <c r="E8" s="435">
        <v>6275</v>
      </c>
    </row>
    <row r="9" spans="1:6" ht="15" customHeight="1">
      <c r="A9" s="683"/>
      <c r="B9" s="483" t="s">
        <v>721</v>
      </c>
      <c r="C9" s="435">
        <v>25380</v>
      </c>
      <c r="D9" s="435">
        <v>29050</v>
      </c>
      <c r="E9" s="435">
        <v>29050</v>
      </c>
      <c r="F9" s="485"/>
    </row>
    <row r="10" spans="1:6" ht="15" customHeight="1">
      <c r="A10" s="682" t="s">
        <v>723</v>
      </c>
      <c r="B10" s="486" t="s">
        <v>720</v>
      </c>
      <c r="C10" s="487">
        <v>5012</v>
      </c>
      <c r="D10" s="487">
        <v>5165</v>
      </c>
      <c r="E10" s="487">
        <v>5570</v>
      </c>
    </row>
    <row r="11" spans="1:6" ht="15" customHeight="1">
      <c r="A11" s="683"/>
      <c r="B11" s="483" t="s">
        <v>721</v>
      </c>
      <c r="C11" s="484">
        <v>39480</v>
      </c>
      <c r="D11" s="484">
        <v>45190</v>
      </c>
      <c r="E11" s="484">
        <v>45190</v>
      </c>
      <c r="F11" s="485"/>
    </row>
    <row r="12" spans="1:6" ht="15" customHeight="1">
      <c r="A12" s="682" t="s">
        <v>724</v>
      </c>
      <c r="B12" s="486" t="s">
        <v>720</v>
      </c>
      <c r="C12" s="435">
        <v>13452</v>
      </c>
      <c r="D12" s="435">
        <v>13074</v>
      </c>
      <c r="E12" s="435">
        <v>12056</v>
      </c>
    </row>
    <row r="13" spans="1:6" ht="15" customHeight="1">
      <c r="A13" s="683"/>
      <c r="B13" s="488" t="s">
        <v>721</v>
      </c>
      <c r="C13" s="484">
        <v>46810</v>
      </c>
      <c r="D13" s="484">
        <v>53580</v>
      </c>
      <c r="E13" s="484">
        <v>53580</v>
      </c>
      <c r="F13" s="485"/>
    </row>
    <row r="14" spans="1:6" ht="15" customHeight="1">
      <c r="A14" s="682" t="s">
        <v>725</v>
      </c>
      <c r="B14" s="486" t="s">
        <v>720</v>
      </c>
      <c r="C14" s="435">
        <v>10828</v>
      </c>
      <c r="D14" s="435">
        <v>11111</v>
      </c>
      <c r="E14" s="435">
        <v>11399</v>
      </c>
    </row>
    <row r="15" spans="1:6" ht="15" customHeight="1">
      <c r="A15" s="683"/>
      <c r="B15" s="483" t="s">
        <v>721</v>
      </c>
      <c r="C15" s="484">
        <v>56400</v>
      </c>
      <c r="D15" s="484">
        <v>64560</v>
      </c>
      <c r="E15" s="484">
        <v>64560</v>
      </c>
      <c r="F15" s="485"/>
    </row>
    <row r="16" spans="1:6" ht="15" customHeight="1">
      <c r="A16" s="682" t="s">
        <v>726</v>
      </c>
      <c r="B16" s="486" t="s">
        <v>720</v>
      </c>
      <c r="C16" s="435">
        <v>12926</v>
      </c>
      <c r="D16" s="435">
        <v>12880</v>
      </c>
      <c r="E16" s="435">
        <v>12741</v>
      </c>
    </row>
    <row r="17" spans="1:6" ht="15" customHeight="1">
      <c r="A17" s="683"/>
      <c r="B17" s="483" t="s">
        <v>721</v>
      </c>
      <c r="C17" s="484">
        <v>60910</v>
      </c>
      <c r="D17" s="484">
        <v>69720</v>
      </c>
      <c r="E17" s="484">
        <v>69720</v>
      </c>
      <c r="F17" s="485"/>
    </row>
    <row r="18" spans="1:6" ht="15" customHeight="1">
      <c r="A18" s="682" t="s">
        <v>727</v>
      </c>
      <c r="B18" s="486" t="s">
        <v>720</v>
      </c>
      <c r="C18" s="435">
        <v>10511</v>
      </c>
      <c r="D18" s="435">
        <v>10589</v>
      </c>
      <c r="E18" s="435">
        <v>10552</v>
      </c>
    </row>
    <row r="19" spans="1:6" ht="15" customHeight="1">
      <c r="A19" s="683"/>
      <c r="B19" s="483" t="s">
        <v>721</v>
      </c>
      <c r="C19" s="484">
        <v>70500</v>
      </c>
      <c r="D19" s="484">
        <v>80700</v>
      </c>
      <c r="E19" s="484">
        <v>80700</v>
      </c>
      <c r="F19" s="485"/>
    </row>
    <row r="20" spans="1:6" ht="15" customHeight="1">
      <c r="A20" s="682" t="s">
        <v>728</v>
      </c>
      <c r="B20" s="486" t="s">
        <v>720</v>
      </c>
      <c r="C20" s="435">
        <v>7581</v>
      </c>
      <c r="D20" s="435">
        <v>7631</v>
      </c>
      <c r="E20" s="435">
        <v>7057</v>
      </c>
    </row>
    <row r="21" spans="1:6" ht="15" customHeight="1">
      <c r="A21" s="683"/>
      <c r="B21" s="488" t="s">
        <v>721</v>
      </c>
      <c r="C21" s="484">
        <v>84600</v>
      </c>
      <c r="D21" s="484">
        <v>96840</v>
      </c>
      <c r="E21" s="484">
        <v>96840</v>
      </c>
      <c r="F21" s="485"/>
    </row>
    <row r="22" spans="1:6" ht="15" customHeight="1">
      <c r="A22" s="682" t="s">
        <v>729</v>
      </c>
      <c r="B22" s="486" t="s">
        <v>720</v>
      </c>
      <c r="C22" s="435">
        <v>2960</v>
      </c>
      <c r="D22" s="435">
        <v>2970</v>
      </c>
      <c r="E22" s="435">
        <v>2769</v>
      </c>
    </row>
    <row r="23" spans="1:6" ht="15" customHeight="1">
      <c r="A23" s="683"/>
      <c r="B23" s="488" t="s">
        <v>721</v>
      </c>
      <c r="C23" s="484">
        <v>95880</v>
      </c>
      <c r="D23" s="484">
        <v>109750</v>
      </c>
      <c r="E23" s="484">
        <v>109750</v>
      </c>
      <c r="F23" s="485"/>
    </row>
    <row r="24" spans="1:6" ht="15" customHeight="1">
      <c r="A24" s="682" t="s">
        <v>730</v>
      </c>
      <c r="B24" s="486" t="s">
        <v>720</v>
      </c>
      <c r="C24" s="435">
        <v>1403</v>
      </c>
      <c r="D24" s="435">
        <v>1313</v>
      </c>
      <c r="E24" s="435">
        <v>1301</v>
      </c>
    </row>
    <row r="25" spans="1:6" ht="15" customHeight="1">
      <c r="A25" s="683"/>
      <c r="B25" s="488" t="s">
        <v>721</v>
      </c>
      <c r="C25" s="435">
        <v>101520</v>
      </c>
      <c r="D25" s="435">
        <v>116200</v>
      </c>
      <c r="E25" s="435">
        <v>116200</v>
      </c>
      <c r="F25" s="485"/>
    </row>
    <row r="26" spans="1:6" ht="15" customHeight="1">
      <c r="A26" s="682" t="s">
        <v>731</v>
      </c>
      <c r="B26" s="486" t="s">
        <v>720</v>
      </c>
      <c r="C26" s="487">
        <v>734</v>
      </c>
      <c r="D26" s="487">
        <v>706</v>
      </c>
      <c r="E26" s="487">
        <v>601</v>
      </c>
    </row>
    <row r="27" spans="1:6" ht="15" customHeight="1">
      <c r="A27" s="683"/>
      <c r="B27" s="488" t="s">
        <v>721</v>
      </c>
      <c r="C27" s="484">
        <v>107160</v>
      </c>
      <c r="D27" s="484">
        <v>122660</v>
      </c>
      <c r="E27" s="484">
        <v>122660</v>
      </c>
      <c r="F27" s="485"/>
    </row>
    <row r="28" spans="1:6" ht="15" customHeight="1">
      <c r="A28" s="682" t="s">
        <v>732</v>
      </c>
      <c r="B28" s="486" t="s">
        <v>720</v>
      </c>
      <c r="C28" s="435">
        <v>2324</v>
      </c>
      <c r="D28" s="435">
        <v>719</v>
      </c>
      <c r="E28" s="435">
        <v>776</v>
      </c>
    </row>
    <row r="29" spans="1:6" ht="15" customHeight="1">
      <c r="A29" s="683"/>
      <c r="B29" s="488" t="s">
        <v>721</v>
      </c>
      <c r="C29" s="442">
        <v>112800</v>
      </c>
      <c r="D29" s="435">
        <v>129120</v>
      </c>
      <c r="E29" s="435">
        <v>129120</v>
      </c>
      <c r="F29" s="485"/>
    </row>
    <row r="30" spans="1:6" ht="15" customHeight="1">
      <c r="A30" s="682" t="s">
        <v>733</v>
      </c>
      <c r="B30" s="486" t="s">
        <v>720</v>
      </c>
      <c r="C30" s="489" t="s">
        <v>31</v>
      </c>
      <c r="D30" s="487">
        <v>434</v>
      </c>
      <c r="E30" s="487">
        <v>513</v>
      </c>
    </row>
    <row r="31" spans="1:6" ht="15" customHeight="1">
      <c r="A31" s="683"/>
      <c r="B31" s="488" t="s">
        <v>721</v>
      </c>
      <c r="C31" s="442" t="s">
        <v>69</v>
      </c>
      <c r="D31" s="435">
        <v>135570</v>
      </c>
      <c r="E31" s="435">
        <v>135570</v>
      </c>
      <c r="F31" s="485"/>
    </row>
    <row r="32" spans="1:6" ht="15" customHeight="1">
      <c r="A32" s="682" t="s">
        <v>734</v>
      </c>
      <c r="B32" s="486" t="s">
        <v>720</v>
      </c>
      <c r="C32" s="490" t="s">
        <v>69</v>
      </c>
      <c r="D32" s="487">
        <v>266</v>
      </c>
      <c r="E32" s="487">
        <v>326</v>
      </c>
    </row>
    <row r="33" spans="1:6" ht="15" customHeight="1">
      <c r="A33" s="683"/>
      <c r="B33" s="488" t="s">
        <v>721</v>
      </c>
      <c r="C33" s="491" t="s">
        <v>69</v>
      </c>
      <c r="D33" s="484">
        <v>142030</v>
      </c>
      <c r="E33" s="484">
        <v>142030</v>
      </c>
      <c r="F33" s="485"/>
    </row>
    <row r="34" spans="1:6" ht="15" customHeight="1">
      <c r="A34" s="682" t="s">
        <v>735</v>
      </c>
      <c r="B34" s="486" t="s">
        <v>720</v>
      </c>
      <c r="C34" s="442" t="s">
        <v>69</v>
      </c>
      <c r="D34" s="435">
        <v>883</v>
      </c>
      <c r="E34" s="435">
        <v>886</v>
      </c>
    </row>
    <row r="35" spans="1:6" ht="15" customHeight="1">
      <c r="A35" s="683"/>
      <c r="B35" s="488" t="s">
        <v>721</v>
      </c>
      <c r="C35" s="442" t="s">
        <v>69</v>
      </c>
      <c r="D35" s="435">
        <v>148480</v>
      </c>
      <c r="E35" s="435">
        <v>148480</v>
      </c>
      <c r="F35" s="485"/>
    </row>
    <row r="36" spans="1:6" ht="15" customHeight="1">
      <c r="A36" s="684" t="s">
        <v>736</v>
      </c>
      <c r="B36" s="685"/>
      <c r="C36" s="492">
        <v>87263</v>
      </c>
      <c r="D36" s="492">
        <v>87660</v>
      </c>
      <c r="E36" s="492">
        <f>SUM(E6,E8,E10,E12,E14,E16,E18,E20,E22,E24,E26,E28,E30,E32,E34)</f>
        <v>87573</v>
      </c>
    </row>
    <row r="37" spans="1:6" ht="15" customHeight="1">
      <c r="C37" s="478"/>
      <c r="D37" s="478"/>
      <c r="E37" s="478" t="s">
        <v>704</v>
      </c>
    </row>
  </sheetData>
  <mergeCells count="17">
    <mergeCell ref="A26:A27"/>
    <mergeCell ref="A5:B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B3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D9"/>
  <sheetViews>
    <sheetView zoomScale="110" zoomScaleNormal="110" workbookViewId="0"/>
  </sheetViews>
  <sheetFormatPr defaultColWidth="9" defaultRowHeight="15" customHeight="1"/>
  <cols>
    <col min="1" max="1" width="18.75" style="476" customWidth="1"/>
    <col min="2" max="4" width="22.5" style="476" customWidth="1"/>
    <col min="5" max="16384" width="9" style="476"/>
  </cols>
  <sheetData>
    <row r="1" spans="1:4" ht="15" customHeight="1">
      <c r="A1" s="529" t="s">
        <v>805</v>
      </c>
    </row>
    <row r="3" spans="1:4" ht="15" customHeight="1">
      <c r="A3" s="493" t="s">
        <v>737</v>
      </c>
      <c r="B3" s="478"/>
      <c r="D3" s="479"/>
    </row>
    <row r="4" spans="1:4" ht="15" customHeight="1">
      <c r="B4" s="478"/>
      <c r="D4" s="479" t="s">
        <v>738</v>
      </c>
    </row>
    <row r="5" spans="1:4" ht="15" customHeight="1">
      <c r="A5" s="494" t="s">
        <v>739</v>
      </c>
      <c r="B5" s="480" t="s">
        <v>684</v>
      </c>
      <c r="C5" s="481" t="s">
        <v>685</v>
      </c>
      <c r="D5" s="481" t="s">
        <v>686</v>
      </c>
    </row>
    <row r="6" spans="1:4" ht="15" customHeight="1">
      <c r="A6" s="495" t="s">
        <v>740</v>
      </c>
      <c r="B6" s="496">
        <v>100</v>
      </c>
      <c r="C6" s="496">
        <v>100</v>
      </c>
      <c r="D6" s="496">
        <v>100</v>
      </c>
    </row>
    <row r="7" spans="1:4" ht="15" customHeight="1">
      <c r="A7" s="497" t="s">
        <v>741</v>
      </c>
      <c r="B7" s="498">
        <v>90.9</v>
      </c>
      <c r="C7" s="498">
        <v>91.37</v>
      </c>
      <c r="D7" s="498">
        <v>91.27</v>
      </c>
    </row>
    <row r="8" spans="1:4" ht="15" customHeight="1">
      <c r="A8" s="499" t="s">
        <v>742</v>
      </c>
      <c r="B8" s="500">
        <v>99.01</v>
      </c>
      <c r="C8" s="500">
        <v>99.05</v>
      </c>
      <c r="D8" s="500">
        <v>99.04</v>
      </c>
    </row>
    <row r="9" spans="1:4" ht="15" customHeight="1">
      <c r="A9" s="477"/>
      <c r="B9" s="501"/>
      <c r="C9" s="501"/>
      <c r="D9" s="501" t="s">
        <v>704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D30"/>
  <sheetViews>
    <sheetView zoomScale="110" zoomScaleNormal="110" workbookViewId="0"/>
  </sheetViews>
  <sheetFormatPr defaultColWidth="9" defaultRowHeight="15" customHeight="1"/>
  <cols>
    <col min="1" max="1" width="41.25" style="476" customWidth="1"/>
    <col min="2" max="4" width="15" style="476" customWidth="1"/>
    <col min="5" max="16384" width="9" style="476"/>
  </cols>
  <sheetData>
    <row r="1" spans="1:4" ht="15" customHeight="1">
      <c r="A1" s="529" t="s">
        <v>805</v>
      </c>
    </row>
    <row r="3" spans="1:4" ht="15" customHeight="1">
      <c r="A3" s="493" t="s">
        <v>743</v>
      </c>
      <c r="B3" s="478"/>
      <c r="D3" s="479"/>
    </row>
    <row r="4" spans="1:4" ht="15" customHeight="1">
      <c r="B4" s="478"/>
      <c r="D4" s="479" t="s">
        <v>744</v>
      </c>
    </row>
    <row r="5" spans="1:4" ht="15" customHeight="1">
      <c r="A5" s="494" t="s">
        <v>739</v>
      </c>
      <c r="B5" s="480" t="s">
        <v>24</v>
      </c>
      <c r="C5" s="481" t="s">
        <v>25</v>
      </c>
      <c r="D5" s="481" t="s">
        <v>26</v>
      </c>
    </row>
    <row r="6" spans="1:4" ht="15" customHeight="1">
      <c r="A6" s="495" t="s">
        <v>745</v>
      </c>
      <c r="B6" s="485">
        <v>49</v>
      </c>
      <c r="C6" s="485">
        <v>54</v>
      </c>
      <c r="D6" s="485">
        <v>57</v>
      </c>
    </row>
    <row r="7" spans="1:4" ht="15" customHeight="1">
      <c r="A7" s="497" t="s">
        <v>746</v>
      </c>
      <c r="B7" s="485">
        <v>27</v>
      </c>
      <c r="C7" s="485">
        <v>30</v>
      </c>
      <c r="D7" s="485">
        <v>36</v>
      </c>
    </row>
    <row r="8" spans="1:4" ht="15" customHeight="1">
      <c r="A8" s="497" t="s">
        <v>747</v>
      </c>
      <c r="B8" s="485">
        <v>4</v>
      </c>
      <c r="C8" s="485">
        <v>4</v>
      </c>
      <c r="D8" s="485">
        <v>4</v>
      </c>
    </row>
    <row r="9" spans="1:4" ht="15" customHeight="1">
      <c r="A9" s="497" t="s">
        <v>748</v>
      </c>
      <c r="B9" s="485">
        <v>8</v>
      </c>
      <c r="C9" s="485">
        <v>8</v>
      </c>
      <c r="D9" s="485">
        <v>9</v>
      </c>
    </row>
    <row r="10" spans="1:4" ht="15" customHeight="1">
      <c r="A10" s="497" t="s">
        <v>749</v>
      </c>
      <c r="B10" s="485">
        <v>41</v>
      </c>
      <c r="C10" s="485">
        <v>43</v>
      </c>
      <c r="D10" s="485">
        <v>46</v>
      </c>
    </row>
    <row r="11" spans="1:4" ht="15" customHeight="1">
      <c r="A11" s="497" t="s">
        <v>750</v>
      </c>
      <c r="B11" s="485">
        <v>13</v>
      </c>
      <c r="C11" s="485">
        <v>15</v>
      </c>
      <c r="D11" s="485">
        <v>15</v>
      </c>
    </row>
    <row r="12" spans="1:4" ht="15" customHeight="1">
      <c r="A12" s="497" t="s">
        <v>751</v>
      </c>
      <c r="B12" s="485">
        <v>14</v>
      </c>
      <c r="C12" s="485">
        <v>15</v>
      </c>
      <c r="D12" s="485">
        <v>16</v>
      </c>
    </row>
    <row r="13" spans="1:4" ht="15" customHeight="1">
      <c r="A13" s="497" t="s">
        <v>752</v>
      </c>
      <c r="B13" s="485">
        <v>6</v>
      </c>
      <c r="C13" s="485">
        <v>7</v>
      </c>
      <c r="D13" s="485">
        <v>7</v>
      </c>
    </row>
    <row r="14" spans="1:4" ht="15" customHeight="1">
      <c r="A14" s="497" t="s">
        <v>753</v>
      </c>
      <c r="B14" s="485">
        <v>15</v>
      </c>
      <c r="C14" s="485">
        <v>19</v>
      </c>
      <c r="D14" s="485">
        <v>18</v>
      </c>
    </row>
    <row r="15" spans="1:4" ht="15" customHeight="1">
      <c r="A15" s="497" t="s">
        <v>754</v>
      </c>
      <c r="B15" s="485">
        <v>26</v>
      </c>
      <c r="C15" s="485">
        <v>27</v>
      </c>
      <c r="D15" s="485">
        <v>27</v>
      </c>
    </row>
    <row r="16" spans="1:4" ht="15" customHeight="1">
      <c r="A16" s="497" t="s">
        <v>710</v>
      </c>
      <c r="B16" s="485">
        <v>12</v>
      </c>
      <c r="C16" s="485">
        <v>14</v>
      </c>
      <c r="D16" s="485">
        <v>14</v>
      </c>
    </row>
    <row r="17" spans="1:4" ht="15" customHeight="1">
      <c r="A17" s="497" t="s">
        <v>711</v>
      </c>
      <c r="B17" s="485">
        <v>6</v>
      </c>
      <c r="C17" s="485">
        <v>7</v>
      </c>
      <c r="D17" s="485">
        <v>7</v>
      </c>
    </row>
    <row r="18" spans="1:4" ht="15" customHeight="1">
      <c r="A18" s="497" t="s">
        <v>756</v>
      </c>
      <c r="B18" s="485">
        <v>0</v>
      </c>
      <c r="C18" s="485">
        <v>0</v>
      </c>
      <c r="D18" s="485">
        <v>0</v>
      </c>
    </row>
    <row r="19" spans="1:4" ht="15" customHeight="1">
      <c r="A19" s="497" t="s">
        <v>757</v>
      </c>
      <c r="B19" s="485">
        <v>0</v>
      </c>
      <c r="C19" s="485">
        <v>0</v>
      </c>
      <c r="D19" s="485">
        <v>0</v>
      </c>
    </row>
    <row r="20" spans="1:4" ht="15" customHeight="1">
      <c r="A20" s="497" t="s">
        <v>758</v>
      </c>
      <c r="B20" s="502">
        <v>70</v>
      </c>
      <c r="C20" s="485">
        <v>71</v>
      </c>
      <c r="D20" s="485">
        <v>76</v>
      </c>
    </row>
    <row r="21" spans="1:4" ht="15" customHeight="1">
      <c r="A21" s="503" t="s">
        <v>759</v>
      </c>
      <c r="B21" s="502">
        <v>3</v>
      </c>
      <c r="C21" s="485">
        <v>3</v>
      </c>
      <c r="D21" s="485">
        <v>3</v>
      </c>
    </row>
    <row r="22" spans="1:4" ht="15" customHeight="1">
      <c r="A22" s="497" t="s">
        <v>760</v>
      </c>
      <c r="B22" s="502">
        <v>0</v>
      </c>
      <c r="C22" s="485">
        <v>0</v>
      </c>
      <c r="D22" s="485">
        <v>0</v>
      </c>
    </row>
    <row r="23" spans="1:4" ht="15" customHeight="1">
      <c r="A23" s="497" t="s">
        <v>761</v>
      </c>
      <c r="B23" s="502">
        <v>7</v>
      </c>
      <c r="C23" s="485">
        <v>6</v>
      </c>
      <c r="D23" s="485">
        <v>6</v>
      </c>
    </row>
    <row r="24" spans="1:4" ht="15" customHeight="1">
      <c r="A24" s="497" t="s">
        <v>762</v>
      </c>
      <c r="B24" s="502">
        <v>22</v>
      </c>
      <c r="C24" s="485">
        <v>22</v>
      </c>
      <c r="D24" s="485">
        <v>23</v>
      </c>
    </row>
    <row r="25" spans="1:4" ht="15" customHeight="1">
      <c r="A25" s="497" t="s">
        <v>763</v>
      </c>
      <c r="B25" s="502">
        <v>9</v>
      </c>
      <c r="C25" s="485">
        <v>9</v>
      </c>
      <c r="D25" s="485">
        <v>9</v>
      </c>
    </row>
    <row r="26" spans="1:4" ht="15" customHeight="1">
      <c r="A26" s="497" t="s">
        <v>764</v>
      </c>
      <c r="B26" s="502">
        <v>0</v>
      </c>
      <c r="C26" s="485">
        <v>0</v>
      </c>
      <c r="D26" s="485">
        <v>0</v>
      </c>
    </row>
    <row r="27" spans="1:4" ht="15" customHeight="1">
      <c r="A27" s="497" t="s">
        <v>765</v>
      </c>
      <c r="B27" s="502">
        <v>41</v>
      </c>
      <c r="C27" s="485">
        <v>41</v>
      </c>
      <c r="D27" s="485">
        <v>42</v>
      </c>
    </row>
    <row r="28" spans="1:4" ht="15" customHeight="1">
      <c r="A28" s="497" t="s">
        <v>766</v>
      </c>
      <c r="B28" s="502">
        <v>0</v>
      </c>
      <c r="C28" s="485">
        <v>1</v>
      </c>
      <c r="D28" s="485">
        <v>2</v>
      </c>
    </row>
    <row r="29" spans="1:4" ht="15" customHeight="1">
      <c r="A29" s="504" t="s">
        <v>767</v>
      </c>
      <c r="B29" s="505">
        <v>5</v>
      </c>
      <c r="C29" s="505">
        <v>5</v>
      </c>
      <c r="D29" s="505">
        <v>5</v>
      </c>
    </row>
    <row r="30" spans="1:4" ht="15" customHeight="1">
      <c r="A30" s="476" t="s">
        <v>768</v>
      </c>
      <c r="B30" s="478"/>
      <c r="D30" s="478" t="s">
        <v>704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53"/>
  <sheetViews>
    <sheetView zoomScale="110" zoomScaleNormal="110" workbookViewId="0"/>
  </sheetViews>
  <sheetFormatPr defaultColWidth="9" defaultRowHeight="15" customHeight="1"/>
  <cols>
    <col min="1" max="1" width="41.25" style="507" customWidth="1"/>
    <col min="2" max="4" width="15" style="507" customWidth="1"/>
    <col min="5" max="16384" width="9" style="507"/>
  </cols>
  <sheetData>
    <row r="1" spans="1:4" ht="15" customHeight="1">
      <c r="A1" s="529" t="s">
        <v>805</v>
      </c>
    </row>
    <row r="3" spans="1:4" ht="15" customHeight="1">
      <c r="A3" s="506" t="s">
        <v>769</v>
      </c>
    </row>
    <row r="4" spans="1:4" ht="15" customHeight="1">
      <c r="B4" s="508"/>
      <c r="C4" s="508"/>
      <c r="D4" s="509" t="s">
        <v>738</v>
      </c>
    </row>
    <row r="5" spans="1:4" ht="15" customHeight="1">
      <c r="A5" s="510" t="s">
        <v>770</v>
      </c>
      <c r="B5" s="511" t="s">
        <v>24</v>
      </c>
      <c r="C5" s="511" t="s">
        <v>771</v>
      </c>
      <c r="D5" s="511" t="s">
        <v>772</v>
      </c>
    </row>
    <row r="6" spans="1:4" ht="15" customHeight="1">
      <c r="A6" s="512" t="s">
        <v>758</v>
      </c>
      <c r="B6" s="513">
        <v>106.9</v>
      </c>
      <c r="C6" s="513">
        <v>100.9</v>
      </c>
      <c r="D6" s="513">
        <v>99.8</v>
      </c>
    </row>
    <row r="7" spans="1:4" ht="15" customHeight="1">
      <c r="A7" s="514" t="s">
        <v>745</v>
      </c>
      <c r="B7" s="513">
        <v>60.5</v>
      </c>
      <c r="C7" s="513">
        <v>59.1</v>
      </c>
      <c r="D7" s="513">
        <v>59</v>
      </c>
    </row>
    <row r="8" spans="1:4" ht="15" customHeight="1">
      <c r="A8" s="514" t="s">
        <v>747</v>
      </c>
      <c r="B8" s="513">
        <v>95.4</v>
      </c>
      <c r="C8" s="513">
        <v>92.6</v>
      </c>
      <c r="D8" s="513">
        <v>85.8</v>
      </c>
    </row>
    <row r="9" spans="1:4" ht="15" customHeight="1">
      <c r="A9" s="514" t="s">
        <v>746</v>
      </c>
      <c r="B9" s="513">
        <v>76.599999999999994</v>
      </c>
      <c r="C9" s="513">
        <v>72</v>
      </c>
      <c r="D9" s="513">
        <v>73.8</v>
      </c>
    </row>
    <row r="10" spans="1:4" ht="15" customHeight="1">
      <c r="A10" s="514" t="s">
        <v>773</v>
      </c>
      <c r="B10" s="513">
        <v>29.8</v>
      </c>
      <c r="C10" s="513">
        <v>45.2</v>
      </c>
      <c r="D10" s="513">
        <v>45</v>
      </c>
    </row>
    <row r="11" spans="1:4" ht="15" customHeight="1">
      <c r="A11" s="514" t="s">
        <v>749</v>
      </c>
      <c r="B11" s="513">
        <v>104.4</v>
      </c>
      <c r="C11" s="513">
        <v>96</v>
      </c>
      <c r="D11" s="513">
        <v>89.3</v>
      </c>
    </row>
    <row r="12" spans="1:4" ht="15" customHeight="1">
      <c r="A12" s="514" t="s">
        <v>750</v>
      </c>
      <c r="B12" s="513">
        <v>83.3</v>
      </c>
      <c r="C12" s="513">
        <v>79.599999999999994</v>
      </c>
      <c r="D12" s="513">
        <v>75</v>
      </c>
    </row>
    <row r="13" spans="1:4" ht="15" customHeight="1">
      <c r="A13" s="514" t="s">
        <v>751</v>
      </c>
      <c r="B13" s="513">
        <v>93.2</v>
      </c>
      <c r="C13" s="513">
        <v>75.5</v>
      </c>
      <c r="D13" s="513">
        <v>72</v>
      </c>
    </row>
    <row r="14" spans="1:4" ht="15" customHeight="1">
      <c r="A14" s="514" t="s">
        <v>752</v>
      </c>
      <c r="B14" s="513">
        <v>28.2</v>
      </c>
      <c r="C14" s="513">
        <v>51.3</v>
      </c>
      <c r="D14" s="513">
        <v>42.9</v>
      </c>
    </row>
    <row r="15" spans="1:4" ht="15" customHeight="1">
      <c r="A15" s="514" t="s">
        <v>774</v>
      </c>
      <c r="B15" s="513">
        <v>204.5</v>
      </c>
      <c r="C15" s="513">
        <v>201.5</v>
      </c>
      <c r="D15" s="513">
        <v>204.8</v>
      </c>
    </row>
    <row r="16" spans="1:4" ht="15" customHeight="1">
      <c r="A16" s="514" t="s">
        <v>753</v>
      </c>
      <c r="B16" s="513">
        <v>119.8</v>
      </c>
      <c r="C16" s="513">
        <v>101.8</v>
      </c>
      <c r="D16" s="513">
        <v>101.6</v>
      </c>
    </row>
    <row r="17" spans="1:4" ht="15" customHeight="1">
      <c r="A17" s="514" t="s">
        <v>775</v>
      </c>
      <c r="B17" s="513">
        <v>81.2</v>
      </c>
      <c r="C17" s="513">
        <v>104</v>
      </c>
      <c r="D17" s="513">
        <v>103.6</v>
      </c>
    </row>
    <row r="18" spans="1:4" ht="15" customHeight="1">
      <c r="A18" s="514" t="s">
        <v>776</v>
      </c>
      <c r="B18" s="513">
        <v>98.6</v>
      </c>
      <c r="C18" s="513">
        <v>93.4</v>
      </c>
      <c r="D18" s="513">
        <v>90</v>
      </c>
    </row>
    <row r="19" spans="1:4" ht="15" customHeight="1">
      <c r="A19" s="514" t="s">
        <v>777</v>
      </c>
      <c r="B19" s="515">
        <v>68.400000000000006</v>
      </c>
      <c r="C19" s="515">
        <v>98.8</v>
      </c>
      <c r="D19" s="515">
        <v>102.7</v>
      </c>
    </row>
    <row r="20" spans="1:4" ht="9" customHeight="1">
      <c r="A20" s="514"/>
      <c r="B20" s="515"/>
      <c r="C20" s="515"/>
      <c r="D20" s="515"/>
    </row>
    <row r="21" spans="1:4" ht="15" customHeight="1">
      <c r="A21" s="514" t="s">
        <v>778</v>
      </c>
      <c r="B21" s="515">
        <v>127.7</v>
      </c>
      <c r="C21" s="515">
        <v>104.9</v>
      </c>
      <c r="D21" s="515">
        <v>107.6</v>
      </c>
    </row>
    <row r="22" spans="1:4" ht="15" customHeight="1">
      <c r="A22" s="514" t="s">
        <v>779</v>
      </c>
      <c r="B22" s="515">
        <v>5.8</v>
      </c>
      <c r="C22" s="515">
        <v>72.599999999999994</v>
      </c>
      <c r="D22" s="515">
        <v>30.4</v>
      </c>
    </row>
    <row r="23" spans="1:4" ht="15" customHeight="1">
      <c r="A23" s="514" t="s">
        <v>780</v>
      </c>
      <c r="B23" s="515">
        <v>56.2</v>
      </c>
      <c r="C23" s="515">
        <v>80.900000000000006</v>
      </c>
      <c r="D23" s="515">
        <v>80.7</v>
      </c>
    </row>
    <row r="24" spans="1:4" ht="15" customHeight="1">
      <c r="A24" s="514" t="s">
        <v>781</v>
      </c>
      <c r="B24" s="515">
        <v>33.9</v>
      </c>
      <c r="C24" s="515">
        <v>45.3</v>
      </c>
      <c r="D24" s="515">
        <v>38.299999999999997</v>
      </c>
    </row>
    <row r="25" spans="1:4" ht="15" customHeight="1">
      <c r="A25" s="514" t="s">
        <v>782</v>
      </c>
      <c r="B25" s="515">
        <v>108.2</v>
      </c>
      <c r="C25" s="515">
        <v>83.9</v>
      </c>
      <c r="D25" s="515">
        <v>87.6</v>
      </c>
    </row>
    <row r="26" spans="1:4" ht="15" customHeight="1">
      <c r="A26" s="514" t="s">
        <v>783</v>
      </c>
      <c r="B26" s="515">
        <v>103.2</v>
      </c>
      <c r="C26" s="515">
        <v>100.5</v>
      </c>
      <c r="D26" s="515">
        <v>101.9</v>
      </c>
    </row>
    <row r="27" spans="1:4" ht="15" customHeight="1">
      <c r="A27" s="514" t="s">
        <v>784</v>
      </c>
      <c r="B27" s="515">
        <v>81</v>
      </c>
      <c r="C27" s="515">
        <v>62</v>
      </c>
      <c r="D27" s="515">
        <v>47.4</v>
      </c>
    </row>
    <row r="28" spans="1:4" ht="15" customHeight="1">
      <c r="A28" s="514" t="s">
        <v>785</v>
      </c>
      <c r="B28" s="515" t="s">
        <v>786</v>
      </c>
      <c r="C28" s="515">
        <v>13.3</v>
      </c>
      <c r="D28" s="515">
        <v>0</v>
      </c>
    </row>
    <row r="29" spans="1:4" ht="15" customHeight="1">
      <c r="A29" s="514" t="s">
        <v>787</v>
      </c>
      <c r="B29" s="515">
        <v>507.5</v>
      </c>
      <c r="C29" s="515">
        <v>187.8</v>
      </c>
      <c r="D29" s="515">
        <v>189.1</v>
      </c>
    </row>
    <row r="30" spans="1:4" ht="15" customHeight="1">
      <c r="A30" s="514" t="s">
        <v>788</v>
      </c>
      <c r="B30" s="515">
        <v>132.4</v>
      </c>
      <c r="C30" s="515">
        <v>103.5</v>
      </c>
      <c r="D30" s="515">
        <v>98.5</v>
      </c>
    </row>
    <row r="31" spans="1:4" ht="15" customHeight="1">
      <c r="A31" s="514" t="s">
        <v>789</v>
      </c>
      <c r="B31" s="515">
        <v>59.6</v>
      </c>
      <c r="C31" s="515">
        <v>98.2</v>
      </c>
      <c r="D31" s="515">
        <v>95</v>
      </c>
    </row>
    <row r="32" spans="1:4" ht="15" customHeight="1">
      <c r="A32" s="514" t="s">
        <v>790</v>
      </c>
      <c r="B32" s="515">
        <v>196.9</v>
      </c>
      <c r="C32" s="515">
        <v>81.099999999999994</v>
      </c>
      <c r="D32" s="515">
        <v>80</v>
      </c>
    </row>
    <row r="33" spans="1:4" ht="9" customHeight="1">
      <c r="A33" s="514"/>
      <c r="B33" s="515"/>
      <c r="C33" s="515"/>
      <c r="D33" s="515"/>
    </row>
    <row r="34" spans="1:4" ht="15" customHeight="1">
      <c r="A34" s="514" t="s">
        <v>759</v>
      </c>
      <c r="B34" s="515">
        <v>105.6</v>
      </c>
      <c r="C34" s="515">
        <v>75</v>
      </c>
      <c r="D34" s="515">
        <v>71.5</v>
      </c>
    </row>
    <row r="35" spans="1:4" ht="15" customHeight="1">
      <c r="A35" s="514" t="s">
        <v>760</v>
      </c>
      <c r="B35" s="516">
        <v>0</v>
      </c>
      <c r="C35" s="516">
        <v>0</v>
      </c>
      <c r="D35" s="516">
        <v>0</v>
      </c>
    </row>
    <row r="36" spans="1:4" ht="15" customHeight="1">
      <c r="A36" s="514" t="s">
        <v>791</v>
      </c>
      <c r="B36" s="515">
        <v>78.5</v>
      </c>
      <c r="C36" s="515">
        <v>92.9</v>
      </c>
      <c r="D36" s="515">
        <v>90.8</v>
      </c>
    </row>
    <row r="37" spans="1:4" ht="15" customHeight="1">
      <c r="A37" s="514" t="s">
        <v>792</v>
      </c>
      <c r="B37" s="515">
        <v>400</v>
      </c>
      <c r="C37" s="515">
        <v>72.7</v>
      </c>
      <c r="D37" s="515">
        <v>54.3</v>
      </c>
    </row>
    <row r="38" spans="1:4" ht="15" customHeight="1">
      <c r="A38" s="514" t="s">
        <v>793</v>
      </c>
      <c r="B38" s="515">
        <v>93.3</v>
      </c>
      <c r="C38" s="515">
        <v>103.9</v>
      </c>
      <c r="D38" s="515">
        <v>101.2</v>
      </c>
    </row>
    <row r="39" spans="1:4" ht="15" customHeight="1">
      <c r="A39" s="514" t="s">
        <v>794</v>
      </c>
      <c r="B39" s="515" t="s">
        <v>786</v>
      </c>
      <c r="C39" s="515">
        <v>120.8</v>
      </c>
      <c r="D39" s="515">
        <v>66.7</v>
      </c>
    </row>
    <row r="40" spans="1:4" ht="15" customHeight="1">
      <c r="A40" s="514" t="s">
        <v>795</v>
      </c>
      <c r="B40" s="515">
        <v>108.3</v>
      </c>
      <c r="C40" s="515">
        <v>103</v>
      </c>
      <c r="D40" s="515">
        <v>105.6</v>
      </c>
    </row>
    <row r="41" spans="1:4" ht="15" customHeight="1">
      <c r="A41" s="514" t="s">
        <v>796</v>
      </c>
      <c r="B41" s="515">
        <v>44</v>
      </c>
      <c r="C41" s="515">
        <v>84.1</v>
      </c>
      <c r="D41" s="515">
        <v>70.3</v>
      </c>
    </row>
    <row r="42" spans="1:4" ht="15" customHeight="1">
      <c r="A42" s="514" t="s">
        <v>764</v>
      </c>
      <c r="B42" s="516">
        <v>0</v>
      </c>
      <c r="C42" s="516">
        <v>0</v>
      </c>
      <c r="D42" s="516">
        <v>0</v>
      </c>
    </row>
    <row r="43" spans="1:4" ht="15" customHeight="1">
      <c r="A43" s="517" t="s">
        <v>765</v>
      </c>
      <c r="B43" s="516">
        <v>92.2</v>
      </c>
      <c r="C43" s="516">
        <v>99.2</v>
      </c>
      <c r="D43" s="516">
        <v>98.2</v>
      </c>
    </row>
    <row r="44" spans="1:4" ht="15" customHeight="1">
      <c r="A44" s="514" t="s">
        <v>797</v>
      </c>
      <c r="B44" s="516">
        <v>0</v>
      </c>
      <c r="C44" s="516">
        <v>55.9</v>
      </c>
      <c r="D44" s="516">
        <v>87.5</v>
      </c>
    </row>
    <row r="45" spans="1:4" ht="9" customHeight="1">
      <c r="A45" s="514"/>
      <c r="B45" s="515"/>
      <c r="C45" s="515"/>
      <c r="D45" s="515"/>
    </row>
    <row r="46" spans="1:4" ht="15" customHeight="1">
      <c r="A46" s="514" t="s">
        <v>798</v>
      </c>
      <c r="B46" s="515">
        <v>84.9</v>
      </c>
      <c r="C46" s="515">
        <v>94.1</v>
      </c>
      <c r="D46" s="515">
        <v>92.3</v>
      </c>
    </row>
    <row r="47" spans="1:4" ht="15" customHeight="1">
      <c r="A47" s="514" t="s">
        <v>799</v>
      </c>
      <c r="B47" s="515">
        <v>90.1</v>
      </c>
      <c r="C47" s="515">
        <v>98.3</v>
      </c>
      <c r="D47" s="515">
        <v>94.3</v>
      </c>
    </row>
    <row r="48" spans="1:4" ht="15" customHeight="1">
      <c r="A48" s="514" t="s">
        <v>755</v>
      </c>
      <c r="B48" s="515">
        <v>119</v>
      </c>
      <c r="C48" s="515">
        <v>131.6</v>
      </c>
      <c r="D48" s="515">
        <v>266.7</v>
      </c>
    </row>
    <row r="49" spans="1:4" ht="15" customHeight="1">
      <c r="A49" s="514" t="s">
        <v>713</v>
      </c>
      <c r="B49" s="515">
        <v>78.900000000000006</v>
      </c>
      <c r="C49" s="515">
        <v>74.400000000000006</v>
      </c>
      <c r="D49" s="515">
        <v>96.6</v>
      </c>
    </row>
    <row r="50" spans="1:4" ht="15" customHeight="1">
      <c r="A50" s="518" t="s">
        <v>800</v>
      </c>
      <c r="B50" s="519">
        <v>97.5</v>
      </c>
      <c r="C50" s="519">
        <v>99.2</v>
      </c>
      <c r="D50" s="519">
        <v>69.8</v>
      </c>
    </row>
    <row r="51" spans="1:4" ht="15" customHeight="1">
      <c r="A51" s="520" t="s">
        <v>801</v>
      </c>
      <c r="B51" s="521"/>
      <c r="C51" s="521"/>
    </row>
    <row r="52" spans="1:4" s="522" customFormat="1" ht="15" customHeight="1">
      <c r="A52" s="522" t="s">
        <v>802</v>
      </c>
    </row>
    <row r="53" spans="1:4" ht="15" customHeight="1">
      <c r="D53" s="523" t="s">
        <v>803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2"/>
  <sheetViews>
    <sheetView zoomScale="110" zoomScaleNormal="110" workbookViewId="0"/>
  </sheetViews>
  <sheetFormatPr defaultColWidth="8.75" defaultRowHeight="15" customHeight="1"/>
  <cols>
    <col min="1" max="1" width="11.25" style="62" customWidth="1"/>
    <col min="2" max="2" width="7.5" style="62" customWidth="1"/>
    <col min="3" max="8" width="11.25" style="62" customWidth="1"/>
    <col min="9" max="16384" width="8.75" style="62"/>
  </cols>
  <sheetData>
    <row r="1" spans="1:8" s="28" customFormat="1" ht="15" customHeight="1">
      <c r="A1" s="526" t="s">
        <v>805</v>
      </c>
    </row>
    <row r="2" spans="1:8" s="28" customFormat="1" ht="15" customHeight="1"/>
    <row r="3" spans="1:8" s="28" customFormat="1" ht="15" customHeight="1">
      <c r="A3" s="27" t="s">
        <v>60</v>
      </c>
    </row>
    <row r="4" spans="1:8" s="28" customFormat="1" ht="15" customHeight="1">
      <c r="H4" s="31" t="s">
        <v>22</v>
      </c>
    </row>
    <row r="5" spans="1:8" s="28" customFormat="1" ht="15" customHeight="1">
      <c r="A5" s="43" t="s">
        <v>61</v>
      </c>
      <c r="B5" s="32" t="s">
        <v>23</v>
      </c>
      <c r="C5" s="43" t="s">
        <v>62</v>
      </c>
      <c r="D5" s="43" t="s">
        <v>63</v>
      </c>
      <c r="E5" s="43" t="s">
        <v>64</v>
      </c>
      <c r="F5" s="43" t="s">
        <v>65</v>
      </c>
      <c r="G5" s="32" t="s">
        <v>66</v>
      </c>
      <c r="H5" s="51" t="s">
        <v>19</v>
      </c>
    </row>
    <row r="6" spans="1:8" s="56" customFormat="1" ht="15" customHeight="1">
      <c r="A6" s="535" t="s">
        <v>67</v>
      </c>
      <c r="B6" s="52" t="s">
        <v>68</v>
      </c>
      <c r="C6" s="11">
        <v>246</v>
      </c>
      <c r="D6" s="10">
        <v>520</v>
      </c>
      <c r="E6" s="53" t="s">
        <v>69</v>
      </c>
      <c r="F6" s="54" t="s">
        <v>69</v>
      </c>
      <c r="G6" s="54" t="s">
        <v>69</v>
      </c>
      <c r="H6" s="55">
        <v>766</v>
      </c>
    </row>
    <row r="7" spans="1:8" ht="15" customHeight="1">
      <c r="A7" s="536"/>
      <c r="B7" s="57" t="s">
        <v>70</v>
      </c>
      <c r="C7" s="58">
        <v>8765</v>
      </c>
      <c r="D7" s="59">
        <v>623</v>
      </c>
      <c r="E7" s="60" t="s">
        <v>69</v>
      </c>
      <c r="F7" s="59">
        <v>704</v>
      </c>
      <c r="G7" s="59">
        <v>569</v>
      </c>
      <c r="H7" s="61">
        <v>10661</v>
      </c>
    </row>
    <row r="8" spans="1:8" s="56" customFormat="1" ht="15" customHeight="1">
      <c r="A8" s="537" t="s">
        <v>71</v>
      </c>
      <c r="B8" s="52" t="s">
        <v>68</v>
      </c>
      <c r="C8" s="11">
        <v>242</v>
      </c>
      <c r="D8" s="54" t="s">
        <v>72</v>
      </c>
      <c r="E8" s="54" t="s">
        <v>69</v>
      </c>
      <c r="F8" s="53" t="s">
        <v>69</v>
      </c>
      <c r="G8" s="53" t="s">
        <v>69</v>
      </c>
      <c r="H8" s="55">
        <v>242</v>
      </c>
    </row>
    <row r="9" spans="1:8" ht="15" customHeight="1">
      <c r="A9" s="538"/>
      <c r="B9" s="63" t="s">
        <v>70</v>
      </c>
      <c r="C9" s="11">
        <v>8650</v>
      </c>
      <c r="D9" s="64" t="s">
        <v>72</v>
      </c>
      <c r="E9" s="64" t="s">
        <v>69</v>
      </c>
      <c r="F9" s="10">
        <v>723</v>
      </c>
      <c r="G9" s="10">
        <v>629</v>
      </c>
      <c r="H9" s="55">
        <v>10002</v>
      </c>
    </row>
    <row r="10" spans="1:8" s="56" customFormat="1" ht="15" customHeight="1">
      <c r="A10" s="537" t="s">
        <v>73</v>
      </c>
      <c r="B10" s="57" t="s">
        <v>68</v>
      </c>
      <c r="C10" s="65">
        <v>335</v>
      </c>
      <c r="D10" s="54" t="s">
        <v>72</v>
      </c>
      <c r="E10" s="66" t="s">
        <v>69</v>
      </c>
      <c r="F10" s="66" t="s">
        <v>69</v>
      </c>
      <c r="G10" s="66" t="s">
        <v>69</v>
      </c>
      <c r="H10" s="67">
        <f>SUM(C10:G10)</f>
        <v>335</v>
      </c>
    </row>
    <row r="11" spans="1:8" ht="15" customHeight="1">
      <c r="A11" s="539"/>
      <c r="B11" s="57" t="s">
        <v>70</v>
      </c>
      <c r="C11" s="11">
        <v>12925</v>
      </c>
      <c r="D11" s="68" t="s">
        <v>72</v>
      </c>
      <c r="E11" s="60" t="s">
        <v>69</v>
      </c>
      <c r="F11" s="10">
        <v>2910</v>
      </c>
      <c r="G11" s="10">
        <v>601</v>
      </c>
      <c r="H11" s="55">
        <f>SUM(C11:G11)</f>
        <v>16436</v>
      </c>
    </row>
    <row r="12" spans="1:8" ht="15" customHeight="1">
      <c r="A12" s="69"/>
      <c r="B12" s="69"/>
      <c r="C12" s="69"/>
      <c r="D12" s="69"/>
      <c r="E12" s="69"/>
      <c r="F12" s="69"/>
      <c r="G12" s="69"/>
      <c r="H12" s="70" t="s">
        <v>47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18"/>
  <sheetViews>
    <sheetView zoomScale="110" zoomScaleNormal="110" workbookViewId="0"/>
  </sheetViews>
  <sheetFormatPr defaultColWidth="8.75" defaultRowHeight="15" customHeight="1"/>
  <cols>
    <col min="1" max="1" width="5" style="72" customWidth="1"/>
    <col min="2" max="2" width="11.25" style="72" customWidth="1"/>
    <col min="3" max="5" width="20" style="72" customWidth="1"/>
    <col min="6" max="16384" width="8.75" style="72"/>
  </cols>
  <sheetData>
    <row r="1" spans="1:5" s="527" customFormat="1" ht="15" customHeight="1">
      <c r="A1" s="524" t="s">
        <v>805</v>
      </c>
    </row>
    <row r="2" spans="1:5" s="527" customFormat="1" ht="15" customHeight="1"/>
    <row r="3" spans="1:5" ht="15" customHeight="1">
      <c r="A3" s="71" t="s">
        <v>74</v>
      </c>
      <c r="C3" s="73"/>
    </row>
    <row r="4" spans="1:5" ht="15" customHeight="1">
      <c r="E4" s="74" t="s">
        <v>75</v>
      </c>
    </row>
    <row r="5" spans="1:5" ht="15" customHeight="1">
      <c r="A5" s="540" t="s">
        <v>76</v>
      </c>
      <c r="B5" s="541"/>
      <c r="C5" s="75" t="s">
        <v>24</v>
      </c>
      <c r="D5" s="76" t="s">
        <v>25</v>
      </c>
      <c r="E5" s="77" t="s">
        <v>26</v>
      </c>
    </row>
    <row r="6" spans="1:5" ht="15" customHeight="1">
      <c r="A6" s="542" t="s">
        <v>77</v>
      </c>
      <c r="B6" s="543"/>
      <c r="C6" s="78">
        <v>66648</v>
      </c>
      <c r="D6" s="79">
        <v>65602</v>
      </c>
      <c r="E6" s="79">
        <v>63314</v>
      </c>
    </row>
    <row r="7" spans="1:5" ht="15" customHeight="1">
      <c r="A7" s="544" t="s">
        <v>78</v>
      </c>
      <c r="B7" s="544"/>
      <c r="C7" s="80">
        <f>82189+798+60+3350</f>
        <v>86397</v>
      </c>
      <c r="D7" s="81">
        <f>82939+640+57+3446</f>
        <v>87082</v>
      </c>
      <c r="E7" s="81">
        <v>87221</v>
      </c>
    </row>
    <row r="8" spans="1:5" ht="15" customHeight="1">
      <c r="A8" s="82"/>
      <c r="B8" s="83"/>
      <c r="C8" s="83"/>
      <c r="D8" s="84"/>
      <c r="E8" s="70" t="s">
        <v>79</v>
      </c>
    </row>
    <row r="9" spans="1:5" ht="15" customHeight="1">
      <c r="A9" s="85"/>
      <c r="B9" s="85"/>
      <c r="C9" s="85"/>
    </row>
    <row r="10" spans="1:5" ht="15" customHeight="1">
      <c r="A10" s="85"/>
      <c r="B10" s="85"/>
      <c r="C10" s="85"/>
    </row>
    <row r="11" spans="1:5" ht="15" customHeight="1">
      <c r="A11" s="85"/>
      <c r="B11" s="85"/>
      <c r="C11" s="85"/>
    </row>
    <row r="12" spans="1:5" ht="15" customHeight="1">
      <c r="A12" s="85"/>
      <c r="B12" s="85"/>
      <c r="C12" s="85"/>
    </row>
    <row r="17" ht="30" customHeight="1"/>
    <row r="18" ht="30" customHeight="1"/>
  </sheetData>
  <mergeCells count="3">
    <mergeCell ref="A5:B5"/>
    <mergeCell ref="A6:B6"/>
    <mergeCell ref="A7:B7"/>
  </mergeCells>
  <phoneticPr fontId="2"/>
  <hyperlinks>
    <hyperlink ref="A1" location="目次!A1" display="目次へもどる"/>
  </hyperlinks>
  <printOptions horizontalCentered="1"/>
  <pageMargins left="0.25" right="0.25" top="0.75" bottom="0.75" header="0.3" footer="0.3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5"/>
  <sheetViews>
    <sheetView zoomScale="110" zoomScaleNormal="110" workbookViewId="0"/>
  </sheetViews>
  <sheetFormatPr defaultColWidth="8.75" defaultRowHeight="15" customHeight="1"/>
  <cols>
    <col min="1" max="1" width="11.25" style="87" customWidth="1"/>
    <col min="2" max="2" width="8" style="87" customWidth="1"/>
    <col min="3" max="3" width="8.5" style="87" customWidth="1"/>
    <col min="4" max="4" width="8" style="87" customWidth="1"/>
    <col min="5" max="5" width="8.5" style="87" customWidth="1"/>
    <col min="6" max="6" width="8" style="87" customWidth="1"/>
    <col min="7" max="7" width="8.5" style="87" customWidth="1"/>
    <col min="8" max="16384" width="8.75" style="87"/>
  </cols>
  <sheetData>
    <row r="1" spans="1:7" ht="15" customHeight="1">
      <c r="A1" s="524" t="s">
        <v>805</v>
      </c>
    </row>
    <row r="3" spans="1:7" ht="15" customHeight="1">
      <c r="A3" s="86" t="s">
        <v>80</v>
      </c>
    </row>
    <row r="4" spans="1:7" ht="15" customHeight="1">
      <c r="A4" s="88" t="s">
        <v>81</v>
      </c>
      <c r="G4" s="89" t="s">
        <v>82</v>
      </c>
    </row>
    <row r="5" spans="1:7" ht="15" customHeight="1">
      <c r="A5" s="545" t="s">
        <v>83</v>
      </c>
      <c r="B5" s="547" t="s">
        <v>84</v>
      </c>
      <c r="C5" s="548"/>
      <c r="D5" s="547" t="s">
        <v>85</v>
      </c>
      <c r="E5" s="548"/>
      <c r="F5" s="547" t="s">
        <v>86</v>
      </c>
      <c r="G5" s="548"/>
    </row>
    <row r="6" spans="1:7" ht="15" customHeight="1">
      <c r="A6" s="546"/>
      <c r="B6" s="90" t="s">
        <v>87</v>
      </c>
      <c r="C6" s="90" t="s">
        <v>88</v>
      </c>
      <c r="D6" s="90" t="s">
        <v>87</v>
      </c>
      <c r="E6" s="90" t="s">
        <v>88</v>
      </c>
      <c r="F6" s="90" t="s">
        <v>87</v>
      </c>
      <c r="G6" s="91" t="s">
        <v>88</v>
      </c>
    </row>
    <row r="7" spans="1:7" ht="15" customHeight="1">
      <c r="A7" s="92" t="s">
        <v>89</v>
      </c>
      <c r="B7" s="93">
        <f t="shared" ref="B7:C9" si="0">SUM(D7+F7)</f>
        <v>42</v>
      </c>
      <c r="C7" s="94">
        <f t="shared" si="0"/>
        <v>4061</v>
      </c>
      <c r="D7" s="94">
        <v>18</v>
      </c>
      <c r="E7" s="94">
        <v>2050</v>
      </c>
      <c r="F7" s="94">
        <v>24</v>
      </c>
      <c r="G7" s="94">
        <v>2011</v>
      </c>
    </row>
    <row r="8" spans="1:7" ht="15" customHeight="1">
      <c r="A8" s="95" t="s">
        <v>90</v>
      </c>
      <c r="B8" s="93">
        <f t="shared" si="0"/>
        <v>42</v>
      </c>
      <c r="C8" s="94">
        <f t="shared" si="0"/>
        <v>4081</v>
      </c>
      <c r="D8" s="94">
        <v>18</v>
      </c>
      <c r="E8" s="94">
        <v>2050</v>
      </c>
      <c r="F8" s="94">
        <v>24</v>
      </c>
      <c r="G8" s="94">
        <v>2031</v>
      </c>
    </row>
    <row r="9" spans="1:7" ht="15" customHeight="1">
      <c r="A9" s="95" t="s">
        <v>91</v>
      </c>
      <c r="B9" s="93">
        <f t="shared" si="0"/>
        <v>42</v>
      </c>
      <c r="C9" s="94">
        <f t="shared" si="0"/>
        <v>4085</v>
      </c>
      <c r="D9" s="94">
        <v>18</v>
      </c>
      <c r="E9" s="94">
        <v>2050</v>
      </c>
      <c r="F9" s="96">
        <v>24</v>
      </c>
      <c r="G9" s="96">
        <v>2035</v>
      </c>
    </row>
    <row r="10" spans="1:7" ht="15" customHeight="1">
      <c r="A10" s="97"/>
      <c r="B10" s="98"/>
      <c r="C10" s="98"/>
      <c r="D10" s="98"/>
      <c r="E10" s="98"/>
      <c r="F10" s="98"/>
      <c r="G10" s="99" t="s">
        <v>92</v>
      </c>
    </row>
    <row r="11" spans="1:7" ht="15" customHeight="1">
      <c r="F11" s="100"/>
      <c r="G11" s="100"/>
    </row>
    <row r="12" spans="1:7" ht="15" customHeight="1">
      <c r="B12" s="100"/>
      <c r="F12" s="100"/>
    </row>
    <row r="13" spans="1:7" ht="15" customHeight="1">
      <c r="A13" s="100"/>
      <c r="B13" s="100"/>
    </row>
    <row r="14" spans="1:7" ht="15" customHeight="1">
      <c r="A14" s="100"/>
      <c r="B14" s="100"/>
    </row>
    <row r="15" spans="1:7" ht="15" customHeight="1">
      <c r="B15" s="100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0"/>
  <sheetViews>
    <sheetView zoomScale="110" zoomScaleNormal="110" workbookViewId="0"/>
  </sheetViews>
  <sheetFormatPr defaultColWidth="8.75" defaultRowHeight="15" customHeight="1"/>
  <cols>
    <col min="1" max="1" width="11.25" style="87" customWidth="1"/>
    <col min="2" max="6" width="12.5" style="87" customWidth="1"/>
    <col min="7" max="16384" width="8.75" style="87"/>
  </cols>
  <sheetData>
    <row r="1" spans="1:6" ht="15" customHeight="1">
      <c r="A1" s="524" t="s">
        <v>805</v>
      </c>
    </row>
    <row r="3" spans="1:6" ht="15" customHeight="1">
      <c r="A3" s="101" t="s">
        <v>93</v>
      </c>
      <c r="B3" s="102"/>
      <c r="C3" s="102"/>
      <c r="D3" s="102"/>
      <c r="E3" s="102"/>
      <c r="F3" s="102"/>
    </row>
    <row r="4" spans="1:6" ht="15" customHeight="1">
      <c r="A4" s="88" t="s">
        <v>81</v>
      </c>
      <c r="B4" s="102"/>
      <c r="C4" s="102"/>
      <c r="D4" s="102"/>
      <c r="E4" s="102"/>
      <c r="F4" s="103" t="s">
        <v>94</v>
      </c>
    </row>
    <row r="5" spans="1:6" ht="15" customHeight="1">
      <c r="A5" s="549" t="s">
        <v>95</v>
      </c>
      <c r="B5" s="551" t="s">
        <v>87</v>
      </c>
      <c r="C5" s="553" t="s">
        <v>88</v>
      </c>
      <c r="D5" s="554"/>
      <c r="E5" s="555"/>
      <c r="F5" s="556" t="s">
        <v>96</v>
      </c>
    </row>
    <row r="6" spans="1:6" ht="15" customHeight="1">
      <c r="A6" s="550"/>
      <c r="B6" s="552"/>
      <c r="C6" s="104" t="s">
        <v>97</v>
      </c>
      <c r="D6" s="104" t="s">
        <v>98</v>
      </c>
      <c r="E6" s="104" t="s">
        <v>99</v>
      </c>
      <c r="F6" s="557"/>
    </row>
    <row r="7" spans="1:6" ht="15" customHeight="1">
      <c r="A7" s="105" t="s">
        <v>89</v>
      </c>
      <c r="B7" s="106">
        <v>9</v>
      </c>
      <c r="C7" s="107">
        <v>1980</v>
      </c>
      <c r="D7" s="108">
        <v>1112</v>
      </c>
      <c r="E7" s="108">
        <v>868</v>
      </c>
      <c r="F7" s="108">
        <v>65</v>
      </c>
    </row>
    <row r="8" spans="1:6" ht="15" customHeight="1">
      <c r="A8" s="109" t="s">
        <v>90</v>
      </c>
      <c r="B8" s="106">
        <v>9</v>
      </c>
      <c r="C8" s="107">
        <v>1990</v>
      </c>
      <c r="D8" s="108">
        <v>1107</v>
      </c>
      <c r="E8" s="108">
        <v>883</v>
      </c>
      <c r="F8" s="108">
        <v>66</v>
      </c>
    </row>
    <row r="9" spans="1:6" ht="15" customHeight="1">
      <c r="A9" s="110" t="s">
        <v>91</v>
      </c>
      <c r="B9" s="111">
        <v>9</v>
      </c>
      <c r="C9" s="112">
        <v>1917</v>
      </c>
      <c r="D9" s="113">
        <v>1033</v>
      </c>
      <c r="E9" s="113">
        <v>884</v>
      </c>
      <c r="F9" s="113">
        <v>64</v>
      </c>
    </row>
    <row r="10" spans="1:6" ht="15" customHeight="1">
      <c r="A10" s="114"/>
      <c r="F10" s="115" t="s">
        <v>100</v>
      </c>
    </row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56</vt:i4>
      </vt:variant>
    </vt:vector>
  </HeadingPairs>
  <TitlesOfParts>
    <vt:vector size="56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</vt:lpstr>
      <vt:lpstr>8-27（1）</vt:lpstr>
      <vt:lpstr>8-27（2）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  <vt:lpstr>8-54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2024-10-01T09:15:20Z</dcterms:modified>
</cp:coreProperties>
</file>