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85027\Desktop\"/>
    </mc:Choice>
  </mc:AlternateContent>
  <bookViews>
    <workbookView xWindow="0" yWindow="0" windowWidth="28800" windowHeight="15465"/>
  </bookViews>
  <sheets>
    <sheet name="会計別一覧表" sheetId="4" r:id="rId1"/>
    <sheet name="一般会計　歳入" sheetId="3" r:id="rId2"/>
    <sheet name="一般会計　歳出款別" sheetId="2" r:id="rId3"/>
    <sheet name="一般歳出　性質別" sheetId="1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歳出'!$A$1:$H$57</definedName>
    <definedName name="_xlnm.Print_Area" localSheetId="4">'款別主要事業　歳入'!$A$1:$E$34</definedName>
    <definedName name="_xlnm.Print_Titles" localSheetId="5">'款別主要事業　歳出'!$2:$4</definedName>
    <definedName name="_xlnm.Print_Titles" localSheetId="4">'款別主要事業　歳入'!$3:$4</definedName>
  </definedNames>
  <calcPr calcId="0"/>
</workbook>
</file>

<file path=xl/calcChain.xml><?xml version="1.0" encoding="utf-8"?>
<calcChain xmlns="http://schemas.openxmlformats.org/spreadsheetml/2006/main">
  <c r="G57" i="6" l="1"/>
  <c r="B3" i="6"/>
  <c r="A3" i="6"/>
  <c r="E33" i="5"/>
  <c r="B26" i="5"/>
  <c r="D4" i="5"/>
  <c r="A4" i="5"/>
</calcChain>
</file>

<file path=xl/sharedStrings.xml><?xml version="1.0" encoding="utf-8"?>
<sst xmlns="http://schemas.openxmlformats.org/spreadsheetml/2006/main" count="286" uniqueCount="228">
  <si>
    <t>構成比</t>
  </si>
  <si>
    <t>計</t>
  </si>
  <si>
    <t>人件費</t>
  </si>
  <si>
    <t>▲ 9,060</t>
  </si>
  <si>
    <t>扶助費</t>
  </si>
  <si>
    <t>公債費</t>
  </si>
  <si>
    <t>▲ 73,015</t>
  </si>
  <si>
    <t>物件費</t>
  </si>
  <si>
    <t>▲ 201,910</t>
  </si>
  <si>
    <t>維持補修費</t>
  </si>
  <si>
    <t>－</t>
  </si>
  <si>
    <t>補助費等</t>
  </si>
  <si>
    <t>▲ 44,475</t>
  </si>
  <si>
    <t>積立金</t>
  </si>
  <si>
    <t>投資及び出資金</t>
  </si>
  <si>
    <t>貸付金</t>
  </si>
  <si>
    <t>繰出金</t>
  </si>
  <si>
    <t>▲ 1,054,300</t>
  </si>
  <si>
    <t>▲ 78,100</t>
  </si>
  <si>
    <t>▲ 1,025,300</t>
  </si>
  <si>
    <t>その他</t>
  </si>
  <si>
    <t>災害復旧事業費</t>
  </si>
  <si>
    <t>予備費</t>
  </si>
  <si>
    <t>▲ 530,000</t>
  </si>
  <si>
    <t>諸支出金</t>
  </si>
  <si>
    <t>災害復旧費</t>
  </si>
  <si>
    <t>▲ 456,580</t>
  </si>
  <si>
    <t>教育費</t>
  </si>
  <si>
    <t>▲ 281,700</t>
  </si>
  <si>
    <t>消防費</t>
  </si>
  <si>
    <t>▲ 293,220</t>
  </si>
  <si>
    <t>土木費</t>
  </si>
  <si>
    <t>商工費</t>
  </si>
  <si>
    <t>▲ 3,700</t>
  </si>
  <si>
    <t>農林水産業費</t>
  </si>
  <si>
    <t>労働費</t>
  </si>
  <si>
    <t>衛生費</t>
  </si>
  <si>
    <t>民生費</t>
  </si>
  <si>
    <t>▲ 114,025</t>
  </si>
  <si>
    <t>総務費</t>
  </si>
  <si>
    <t>議会費</t>
  </si>
  <si>
    <t>▲ 782,900</t>
  </si>
  <si>
    <t>市債</t>
  </si>
  <si>
    <t>諸収入</t>
  </si>
  <si>
    <t>繰越金</t>
  </si>
  <si>
    <t>▲ 122,400</t>
  </si>
  <si>
    <t>繰入金</t>
  </si>
  <si>
    <t>寄附金</t>
  </si>
  <si>
    <t>▲ 5,260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</si>
  <si>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</si>
  <si>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</si>
  <si>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</si>
  <si>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</si>
  <si>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</si>
  <si>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</si>
  <si>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</si>
  <si>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</si>
  <si>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</si>
  <si>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</si>
  <si>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</si>
  <si>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</si>
  <si>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</si>
  <si>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</si>
  <si>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</si>
  <si>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</si>
  <si>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▲ 952,400</t>
  </si>
  <si>
    <t>▲ 393,400</t>
  </si>
  <si>
    <t>公共下水道事業会計</t>
  </si>
  <si>
    <t>病院事業会計</t>
  </si>
  <si>
    <t>公共用地先行取得</t>
  </si>
  <si>
    <t>▲ 255,000</t>
  </si>
  <si>
    <t>西大袋土地区画整理</t>
  </si>
  <si>
    <t>東越谷土地区画整理</t>
  </si>
  <si>
    <t>母子父子寡婦福祉資金貸付</t>
  </si>
  <si>
    <t>介護保険</t>
  </si>
  <si>
    <t>後期高齢者医療</t>
  </si>
  <si>
    <t>国民健康保険</t>
  </si>
  <si>
    <t>▲ 65,000</t>
  </si>
  <si>
    <t>特別会計</t>
  </si>
  <si>
    <t>一般会計</t>
  </si>
  <si>
    <t>（単位：千円）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</si>
  <si>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</si>
  <si>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</si>
  <si>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</si>
  <si>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</si>
  <si>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国庫支出金</t>
    <rPh sb="0" eb="2">
      <t>コッコ</t>
    </rPh>
    <rPh sb="2" eb="5">
      <t>シシュツキン</t>
    </rPh>
    <phoneticPr fontId="21"/>
  </si>
  <si>
    <t>障がい者施設サービス給付費負担金</t>
    <rPh sb="0" eb="1">
      <t>ショウ</t>
    </rPh>
    <rPh sb="3" eb="4">
      <t>シャ</t>
    </rPh>
    <rPh sb="4" eb="6">
      <t>シセツ</t>
    </rPh>
    <rPh sb="10" eb="12">
      <t>キュウフ</t>
    </rPh>
    <rPh sb="12" eb="13">
      <t>ヒ</t>
    </rPh>
    <rPh sb="13" eb="15">
      <t>フタン</t>
    </rPh>
    <rPh sb="15" eb="16">
      <t>キン</t>
    </rPh>
    <phoneticPr fontId="21"/>
  </si>
  <si>
    <t>施設型給付費負担金</t>
    <phoneticPr fontId="21"/>
  </si>
  <si>
    <t>地域型保育給付費負担金</t>
    <rPh sb="0" eb="3">
      <t>チイキガタ</t>
    </rPh>
    <rPh sb="3" eb="5">
      <t>ホイク</t>
    </rPh>
    <rPh sb="5" eb="8">
      <t>キュウフヒ</t>
    </rPh>
    <phoneticPr fontId="21"/>
  </si>
  <si>
    <t>医療扶助費等負担金</t>
    <rPh sb="0" eb="4">
      <t>イリョウフジョ</t>
    </rPh>
    <rPh sb="4" eb="5">
      <t>ヒ</t>
    </rPh>
    <rPh sb="5" eb="6">
      <t>トウ</t>
    </rPh>
    <rPh sb="6" eb="9">
      <t>フタンキン</t>
    </rPh>
    <phoneticPr fontId="21"/>
  </si>
  <si>
    <t>道路整備事業費補助金</t>
    <rPh sb="0" eb="2">
      <t>ドウロ</t>
    </rPh>
    <rPh sb="2" eb="4">
      <t>セイビ</t>
    </rPh>
    <rPh sb="4" eb="6">
      <t>ジギョウ</t>
    </rPh>
    <rPh sb="6" eb="7">
      <t>ヒ</t>
    </rPh>
    <rPh sb="7" eb="10">
      <t>ホジョキン</t>
    </rPh>
    <phoneticPr fontId="21"/>
  </si>
  <si>
    <t>新川都市下水路整備事業費補助金</t>
    <rPh sb="0" eb="2">
      <t>シンカワ</t>
    </rPh>
    <rPh sb="2" eb="9">
      <t>トシゲスイロセイビ</t>
    </rPh>
    <rPh sb="9" eb="12">
      <t>ジギョウヒ</t>
    </rPh>
    <rPh sb="12" eb="15">
      <t>ホジョキン</t>
    </rPh>
    <phoneticPr fontId="21"/>
  </si>
  <si>
    <t>県支出金</t>
    <rPh sb="0" eb="1">
      <t>ケン</t>
    </rPh>
    <rPh sb="1" eb="4">
      <t>シシュツキン</t>
    </rPh>
    <phoneticPr fontId="21"/>
  </si>
  <si>
    <t>保険基盤安定負担金</t>
    <rPh sb="0" eb="2">
      <t>ホケン</t>
    </rPh>
    <rPh sb="2" eb="4">
      <t>キバン</t>
    </rPh>
    <rPh sb="4" eb="6">
      <t>アンテイ</t>
    </rPh>
    <rPh sb="6" eb="9">
      <t>フタンキン</t>
    </rPh>
    <phoneticPr fontId="21"/>
  </si>
  <si>
    <t>財産収入</t>
    <rPh sb="0" eb="2">
      <t>ザイサン</t>
    </rPh>
    <rPh sb="2" eb="4">
      <t>シュウニュウ</t>
    </rPh>
    <phoneticPr fontId="21"/>
  </si>
  <si>
    <t>土地貸付収入</t>
  </si>
  <si>
    <t>建物貸付収入</t>
    <rPh sb="0" eb="6">
      <t>タテモノカシツケシュウニュウ</t>
    </rPh>
    <phoneticPr fontId="21"/>
  </si>
  <si>
    <t>財政調整基金利子収入</t>
    <phoneticPr fontId="21"/>
  </si>
  <si>
    <t>歳計現金利子収入</t>
    <phoneticPr fontId="21"/>
  </si>
  <si>
    <t>寄附金</t>
    <rPh sb="0" eb="3">
      <t>キフキン</t>
    </rPh>
    <phoneticPr fontId="21"/>
  </si>
  <si>
    <t>越谷しらこばと基金寄附金</t>
    <rPh sb="0" eb="2">
      <t>コシガヤ</t>
    </rPh>
    <rPh sb="7" eb="9">
      <t>キキン</t>
    </rPh>
    <rPh sb="9" eb="12">
      <t>キフキン</t>
    </rPh>
    <phoneticPr fontId="21"/>
  </si>
  <si>
    <t>保育所費寄附金</t>
    <rPh sb="0" eb="2">
      <t>ホイク</t>
    </rPh>
    <rPh sb="2" eb="3">
      <t>ショ</t>
    </rPh>
    <rPh sb="3" eb="4">
      <t>ヒ</t>
    </rPh>
    <rPh sb="4" eb="7">
      <t>キフキン</t>
    </rPh>
    <phoneticPr fontId="21"/>
  </si>
  <si>
    <t>消防費寄附金</t>
    <rPh sb="0" eb="3">
      <t>ショウボウヒ</t>
    </rPh>
    <rPh sb="3" eb="6">
      <t>キフキン</t>
    </rPh>
    <phoneticPr fontId="21"/>
  </si>
  <si>
    <t>繰入金</t>
    <rPh sb="0" eb="2">
      <t>クリイレ</t>
    </rPh>
    <rPh sb="2" eb="3">
      <t>カネ</t>
    </rPh>
    <phoneticPr fontId="21"/>
  </si>
  <si>
    <t>しらこばと基金繰入金</t>
  </si>
  <si>
    <t>公共施設等整備基金繰入金</t>
    <phoneticPr fontId="21"/>
  </si>
  <si>
    <t>森林環境譲与税基金繰入金</t>
  </si>
  <si>
    <t>諸収入</t>
    <rPh sb="0" eb="1">
      <t>ショ</t>
    </rPh>
    <rPh sb="1" eb="3">
      <t>シュウニュウ</t>
    </rPh>
    <phoneticPr fontId="21"/>
  </si>
  <si>
    <t>歳計現金預金利子</t>
    <rPh sb="0" eb="8">
      <t>サイケイゲンキンヨキンリシ</t>
    </rPh>
    <phoneticPr fontId="21"/>
  </si>
  <si>
    <t>庁舎整備事業債</t>
    <rPh sb="0" eb="7">
      <t>チョウシャセイビジギョウサイ</t>
    </rPh>
    <phoneticPr fontId="21"/>
  </si>
  <si>
    <t>応急対策事業債</t>
  </si>
  <si>
    <t>越谷吉川線整備事業債</t>
    <rPh sb="0" eb="5">
      <t>コシガヤヨシカワセン</t>
    </rPh>
    <rPh sb="5" eb="10">
      <t>セイビジギョウサイ</t>
    </rPh>
    <phoneticPr fontId="21"/>
  </si>
  <si>
    <t>浦和野田線整備事業債</t>
  </si>
  <si>
    <t>新川都市下水路整備事業債</t>
    <rPh sb="0" eb="2">
      <t>シンカワ</t>
    </rPh>
    <rPh sb="2" eb="9">
      <t>トシゲスイロセイビ</t>
    </rPh>
    <rPh sb="9" eb="11">
      <t>ジギョウ</t>
    </rPh>
    <rPh sb="11" eb="12">
      <t>サイ</t>
    </rPh>
    <phoneticPr fontId="21"/>
  </si>
  <si>
    <t>消防施設整備事業債</t>
    <rPh sb="0" eb="2">
      <t>ショウボウ</t>
    </rPh>
    <rPh sb="2" eb="4">
      <t>シセツ</t>
    </rPh>
    <rPh sb="4" eb="6">
      <t>セイビ</t>
    </rPh>
    <rPh sb="6" eb="8">
      <t>ジギョウ</t>
    </rPh>
    <rPh sb="8" eb="9">
      <t>サイ</t>
    </rPh>
    <phoneticPr fontId="21"/>
  </si>
  <si>
    <t>学校施設整備事業債</t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</si>
  <si>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</si>
  <si>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</si>
  <si>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</si>
  <si>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</si>
  <si>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</si>
  <si>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</si>
  <si>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</si>
  <si>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</si>
  <si>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総務費</t>
    <rPh sb="0" eb="3">
      <t>ソウムヒ</t>
    </rPh>
    <phoneticPr fontId="21"/>
  </si>
  <si>
    <t>庁舎整備費</t>
    <rPh sb="0" eb="5">
      <t>チョウシャセイビヒ</t>
    </rPh>
    <phoneticPr fontId="21"/>
  </si>
  <si>
    <t>施設改修工事費</t>
    <rPh sb="0" eb="7">
      <t>シセツカイシュウコウジヒ</t>
    </rPh>
    <phoneticPr fontId="21"/>
  </si>
  <si>
    <t>南越谷駅・新越谷駅周辺地域にぎわい創出事業</t>
    <phoneticPr fontId="21"/>
  </si>
  <si>
    <t>越谷サンシティのあり方に関する審議会委員報酬</t>
    <phoneticPr fontId="21"/>
  </si>
  <si>
    <t>大袋地区センター・公民館整備事業</t>
    <rPh sb="0" eb="4">
      <t>オオブクロチク</t>
    </rPh>
    <rPh sb="9" eb="12">
      <t>コウミンカン</t>
    </rPh>
    <rPh sb="12" eb="16">
      <t>セイビジギョウ</t>
    </rPh>
    <phoneticPr fontId="21"/>
  </si>
  <si>
    <t>監理委託料▲3,500、大袋地区センター・公民館建設工事費▲18,500</t>
    <rPh sb="0" eb="2">
      <t>カンリ</t>
    </rPh>
    <rPh sb="2" eb="5">
      <t>イタクリョウ</t>
    </rPh>
    <rPh sb="12" eb="16">
      <t>オオブクロチク</t>
    </rPh>
    <rPh sb="21" eb="24">
      <t>コウミンカン</t>
    </rPh>
    <rPh sb="24" eb="29">
      <t>ケンセツコウジヒ</t>
    </rPh>
    <phoneticPr fontId="21"/>
  </si>
  <si>
    <t>（仮称）多文化共生推進センター整備事業</t>
    <rPh sb="1" eb="3">
      <t>カショウ</t>
    </rPh>
    <rPh sb="4" eb="11">
      <t>タブンカキョウセイスイシン</t>
    </rPh>
    <rPh sb="15" eb="19">
      <t>セイビジギョウ</t>
    </rPh>
    <phoneticPr fontId="21"/>
  </si>
  <si>
    <t>（仮称）多文化共生推進センター整備工事費</t>
    <rPh sb="1" eb="3">
      <t>カショウ</t>
    </rPh>
    <rPh sb="4" eb="11">
      <t>タブンカキョウセイスイシン</t>
    </rPh>
    <rPh sb="15" eb="20">
      <t>セイビコウジヒ</t>
    </rPh>
    <phoneticPr fontId="21"/>
  </si>
  <si>
    <t>衆議院議員選挙事業</t>
    <rPh sb="0" eb="3">
      <t>シュウギイン</t>
    </rPh>
    <rPh sb="3" eb="5">
      <t>ギイン</t>
    </rPh>
    <rPh sb="5" eb="7">
      <t>センキョ</t>
    </rPh>
    <rPh sb="7" eb="9">
      <t>ジギョウ</t>
    </rPh>
    <phoneticPr fontId="21"/>
  </si>
  <si>
    <t>会計年度任用職員報酬▲1,900、印刷製本費▲1,400等</t>
    <rPh sb="0" eb="4">
      <t>カイケイネンド</t>
    </rPh>
    <rPh sb="4" eb="10">
      <t>ニンヨウショクインホウシュウ</t>
    </rPh>
    <rPh sb="17" eb="19">
      <t>インサツ</t>
    </rPh>
    <rPh sb="19" eb="21">
      <t>セイホン</t>
    </rPh>
    <rPh sb="21" eb="22">
      <t>ヒ</t>
    </rPh>
    <rPh sb="28" eb="29">
      <t>トウ</t>
    </rPh>
    <phoneticPr fontId="21"/>
  </si>
  <si>
    <t>民生費</t>
    <rPh sb="0" eb="2">
      <t>ミンセイ</t>
    </rPh>
    <rPh sb="2" eb="3">
      <t>ヒ</t>
    </rPh>
    <phoneticPr fontId="21"/>
  </si>
  <si>
    <t>施設サービス給付費　　　</t>
  </si>
  <si>
    <t>生活介護給付費80,000、就労継続支援給付費30,000</t>
    <rPh sb="14" eb="18">
      <t>シュウロウケイゾク</t>
    </rPh>
    <rPh sb="18" eb="20">
      <t>シエン</t>
    </rPh>
    <rPh sb="20" eb="23">
      <t>キュウフヒ</t>
    </rPh>
    <phoneticPr fontId="21"/>
  </si>
  <si>
    <t>国民健康保険会計繰出金</t>
    <phoneticPr fontId="21"/>
  </si>
  <si>
    <t>国民健康保険会計</t>
    <phoneticPr fontId="21"/>
  </si>
  <si>
    <t>介護保険会計繰出金</t>
    <phoneticPr fontId="21"/>
  </si>
  <si>
    <t>介護保険会計</t>
    <rPh sb="0" eb="2">
      <t>カイゴ</t>
    </rPh>
    <phoneticPr fontId="21"/>
  </si>
  <si>
    <t>子ども・子育て支援給付費</t>
    <rPh sb="0" eb="1">
      <t>コ</t>
    </rPh>
    <rPh sb="4" eb="6">
      <t>コソダ</t>
    </rPh>
    <rPh sb="7" eb="9">
      <t>シエン</t>
    </rPh>
    <rPh sb="9" eb="11">
      <t>キュウフ</t>
    </rPh>
    <rPh sb="11" eb="12">
      <t>ヒ</t>
    </rPh>
    <phoneticPr fontId="21"/>
  </si>
  <si>
    <t>施設型給付費173,000、地域型保育給付費95,000</t>
    <rPh sb="0" eb="2">
      <t>シセツ</t>
    </rPh>
    <rPh sb="2" eb="3">
      <t>ガタ</t>
    </rPh>
    <rPh sb="3" eb="5">
      <t>キュウフ</t>
    </rPh>
    <rPh sb="5" eb="6">
      <t>ヒ</t>
    </rPh>
    <phoneticPr fontId="21"/>
  </si>
  <si>
    <t>保育所運営費</t>
    <rPh sb="0" eb="6">
      <t>ホイクショウンエイヒ</t>
    </rPh>
    <phoneticPr fontId="21"/>
  </si>
  <si>
    <t>人材派遣手数料</t>
    <rPh sb="0" eb="4">
      <t>ジンザイハケン</t>
    </rPh>
    <rPh sb="4" eb="7">
      <t>テスウリョウ</t>
    </rPh>
    <phoneticPr fontId="21"/>
  </si>
  <si>
    <t>学童保育室建設事業</t>
    <rPh sb="0" eb="2">
      <t>ガクドウ</t>
    </rPh>
    <rPh sb="2" eb="5">
      <t>ホイクシツ</t>
    </rPh>
    <rPh sb="5" eb="7">
      <t>ケンセツ</t>
    </rPh>
    <rPh sb="7" eb="9">
      <t>ジギョウ</t>
    </rPh>
    <phoneticPr fontId="21"/>
  </si>
  <si>
    <t>学童保育室建設工事費</t>
    <rPh sb="0" eb="2">
      <t>ガクドウ</t>
    </rPh>
    <rPh sb="2" eb="5">
      <t>ホイクシツ</t>
    </rPh>
    <rPh sb="5" eb="7">
      <t>ケンセツ</t>
    </rPh>
    <rPh sb="7" eb="10">
      <t>コウジヒ</t>
    </rPh>
    <phoneticPr fontId="21"/>
  </si>
  <si>
    <t>生活保護扶助費</t>
  </si>
  <si>
    <t>医療扶助費</t>
  </si>
  <si>
    <t>衛生費</t>
    <rPh sb="0" eb="2">
      <t>エイセイ</t>
    </rPh>
    <rPh sb="2" eb="3">
      <t>ヒ</t>
    </rPh>
    <phoneticPr fontId="21"/>
  </si>
  <si>
    <t>生活衛生事業</t>
    <rPh sb="0" eb="4">
      <t>セイカツエイセイ</t>
    </rPh>
    <rPh sb="4" eb="6">
      <t>ジギョウ</t>
    </rPh>
    <phoneticPr fontId="21"/>
  </si>
  <si>
    <t>国民健康・栄養調査員報酬▲540、薬剤散布委託料▲1,000等</t>
    <rPh sb="0" eb="2">
      <t>コクミン</t>
    </rPh>
    <rPh sb="2" eb="4">
      <t>ケンコウ</t>
    </rPh>
    <rPh sb="5" eb="9">
      <t>エイヨウチョウサ</t>
    </rPh>
    <rPh sb="9" eb="10">
      <t>イン</t>
    </rPh>
    <rPh sb="10" eb="12">
      <t>ホウシュウ</t>
    </rPh>
    <rPh sb="17" eb="19">
      <t>ヤクザイ</t>
    </rPh>
    <rPh sb="19" eb="21">
      <t>サンプ</t>
    </rPh>
    <rPh sb="21" eb="24">
      <t>イタクリョウ</t>
    </rPh>
    <rPh sb="30" eb="31">
      <t>トウ</t>
    </rPh>
    <phoneticPr fontId="21"/>
  </si>
  <si>
    <t>不燃ごみ収集等事業</t>
    <rPh sb="0" eb="2">
      <t>フネン</t>
    </rPh>
    <rPh sb="4" eb="6">
      <t>シュウシュウ</t>
    </rPh>
    <rPh sb="6" eb="7">
      <t>トウ</t>
    </rPh>
    <rPh sb="7" eb="9">
      <t>ジギョウ</t>
    </rPh>
    <phoneticPr fontId="21"/>
  </si>
  <si>
    <t>自動車購入費</t>
    <rPh sb="0" eb="3">
      <t>ジドウシャ</t>
    </rPh>
    <rPh sb="3" eb="6">
      <t>コウニュウヒ</t>
    </rPh>
    <phoneticPr fontId="21"/>
  </si>
  <si>
    <t>公共施設廃棄物処理事業</t>
    <rPh sb="0" eb="4">
      <t>コウキョウシセツ</t>
    </rPh>
    <rPh sb="4" eb="7">
      <t>ハイキブツ</t>
    </rPh>
    <rPh sb="7" eb="11">
      <t>ショリジギョウ</t>
    </rPh>
    <phoneticPr fontId="21"/>
  </si>
  <si>
    <t>公共施設ごみ処理手数料</t>
    <rPh sb="0" eb="4">
      <t>コウキョウシセツ</t>
    </rPh>
    <rPh sb="6" eb="8">
      <t>ショリ</t>
    </rPh>
    <rPh sb="8" eb="11">
      <t>テスウリョウ</t>
    </rPh>
    <phoneticPr fontId="21"/>
  </si>
  <si>
    <t>農林水産業費　　</t>
    <rPh sb="0" eb="2">
      <t>ノウリン</t>
    </rPh>
    <rPh sb="2" eb="5">
      <t>スイサンギョウ</t>
    </rPh>
    <rPh sb="5" eb="6">
      <t>ヒ</t>
    </rPh>
    <phoneticPr fontId="21"/>
  </si>
  <si>
    <t>農地利用集積事業</t>
    <rPh sb="0" eb="4">
      <t>ノウチリヨウ</t>
    </rPh>
    <rPh sb="4" eb="8">
      <t>シュウセキジギョウ</t>
    </rPh>
    <phoneticPr fontId="21"/>
  </si>
  <si>
    <t>測量委託料▲1,200、増林地区農地耕作条件改善事業費負担金▲6,800</t>
    <rPh sb="0" eb="5">
      <t>ソクリョウイタクリョウ</t>
    </rPh>
    <rPh sb="12" eb="14">
      <t>マシバヤシ</t>
    </rPh>
    <rPh sb="14" eb="16">
      <t>チク</t>
    </rPh>
    <rPh sb="16" eb="18">
      <t>ノウチ</t>
    </rPh>
    <rPh sb="18" eb="20">
      <t>コウサク</t>
    </rPh>
    <rPh sb="20" eb="22">
      <t>ジョウケン</t>
    </rPh>
    <rPh sb="22" eb="24">
      <t>カイゼン</t>
    </rPh>
    <rPh sb="24" eb="26">
      <t>ジギョウ</t>
    </rPh>
    <rPh sb="26" eb="27">
      <t>ヒ</t>
    </rPh>
    <rPh sb="27" eb="29">
      <t>フタン</t>
    </rPh>
    <rPh sb="29" eb="30">
      <t>キン</t>
    </rPh>
    <phoneticPr fontId="21"/>
  </si>
  <si>
    <t>かんがい排水整備事業</t>
    <phoneticPr fontId="21"/>
  </si>
  <si>
    <t>物件等調査委託料▲2,000、上水道移設工事費負担金▲2,100</t>
    <rPh sb="0" eb="8">
      <t>ブッケントウチョウサイタクリョウ</t>
    </rPh>
    <rPh sb="15" eb="26">
      <t>ジョウスイドウイセツコウジヒフタンキン</t>
    </rPh>
    <phoneticPr fontId="21"/>
  </si>
  <si>
    <t>農業施設維持管理費</t>
    <rPh sb="0" eb="2">
      <t>ノウギョウ</t>
    </rPh>
    <rPh sb="2" eb="4">
      <t>シセツ</t>
    </rPh>
    <rPh sb="4" eb="9">
      <t>イジカンリヒ</t>
    </rPh>
    <phoneticPr fontId="21"/>
  </si>
  <si>
    <t>古利根堰耐震対策事業費負担金11,300等</t>
    <rPh sb="20" eb="21">
      <t>トウ</t>
    </rPh>
    <phoneticPr fontId="21"/>
  </si>
  <si>
    <t>商工費</t>
    <rPh sb="0" eb="3">
      <t>ショウコウヒ</t>
    </rPh>
    <phoneticPr fontId="21"/>
  </si>
  <si>
    <t>ふるさと納税推進事業</t>
    <rPh sb="4" eb="6">
      <t>ノウゼイ</t>
    </rPh>
    <rPh sb="6" eb="8">
      <t>スイシン</t>
    </rPh>
    <rPh sb="8" eb="10">
      <t>ジギョウ</t>
    </rPh>
    <phoneticPr fontId="21"/>
  </si>
  <si>
    <t>企業版ふるさと納税ＰＲ等支援業務委託料</t>
    <rPh sb="0" eb="2">
      <t>キギョウ</t>
    </rPh>
    <rPh sb="2" eb="3">
      <t>バン</t>
    </rPh>
    <rPh sb="7" eb="9">
      <t>ノウゼイ</t>
    </rPh>
    <rPh sb="11" eb="12">
      <t>ナド</t>
    </rPh>
    <rPh sb="12" eb="14">
      <t>シエン</t>
    </rPh>
    <rPh sb="14" eb="16">
      <t>ギョウム</t>
    </rPh>
    <rPh sb="16" eb="19">
      <t>イタクリョウ</t>
    </rPh>
    <phoneticPr fontId="21"/>
  </si>
  <si>
    <t>観光推進事業</t>
    <rPh sb="0" eb="4">
      <t>カンコウスイシン</t>
    </rPh>
    <rPh sb="4" eb="6">
      <t>ジギョウ</t>
    </rPh>
    <phoneticPr fontId="21"/>
  </si>
  <si>
    <t>大相模調節池河川占用料</t>
    <phoneticPr fontId="21"/>
  </si>
  <si>
    <t>土木費　　</t>
    <rPh sb="0" eb="2">
      <t>ドボク</t>
    </rPh>
    <rPh sb="2" eb="3">
      <t>ヒ</t>
    </rPh>
    <phoneticPr fontId="21"/>
  </si>
  <si>
    <t>道路舗装事業</t>
    <rPh sb="2" eb="4">
      <t>ホソウ</t>
    </rPh>
    <rPh sb="4" eb="6">
      <t>ジギョウ</t>
    </rPh>
    <phoneticPr fontId="21"/>
  </si>
  <si>
    <t>道路舗装工事費</t>
    <rPh sb="0" eb="2">
      <t>ドウロ</t>
    </rPh>
    <rPh sb="2" eb="4">
      <t>ホソウ</t>
    </rPh>
    <rPh sb="4" eb="6">
      <t>コウジ</t>
    </rPh>
    <rPh sb="6" eb="7">
      <t>ヒ</t>
    </rPh>
    <phoneticPr fontId="21"/>
  </si>
  <si>
    <t>出羽堀沿道整備事業</t>
    <rPh sb="0" eb="9">
      <t>デワボリエンドウセイビジギョウ</t>
    </rPh>
    <phoneticPr fontId="21"/>
  </si>
  <si>
    <t>物件等補償料</t>
    <rPh sb="0" eb="6">
      <t>ブッケントウホショウリョウ</t>
    </rPh>
    <phoneticPr fontId="21"/>
  </si>
  <si>
    <t>橋りょう施設維持管理費</t>
    <phoneticPr fontId="21"/>
  </si>
  <si>
    <t>設計委託料▲19,800、橋りょう補修工事費▲10,100</t>
    <phoneticPr fontId="21"/>
  </si>
  <si>
    <t>橋りょう耐震化整備事業</t>
    <rPh sb="4" eb="7">
      <t>タイシンカ</t>
    </rPh>
    <rPh sb="7" eb="9">
      <t>セイビ</t>
    </rPh>
    <rPh sb="9" eb="11">
      <t>ジギョウ</t>
    </rPh>
    <phoneticPr fontId="21"/>
  </si>
  <si>
    <t>排水機場施設維持管理費</t>
    <rPh sb="0" eb="3">
      <t>ハイスイキ</t>
    </rPh>
    <rPh sb="3" eb="4">
      <t>バ</t>
    </rPh>
    <rPh sb="4" eb="11">
      <t>シセツイジカンリヒ</t>
    </rPh>
    <phoneticPr fontId="21"/>
  </si>
  <si>
    <t>設計委託料▲4,200、施設改修工事費▲10,000等</t>
    <rPh sb="0" eb="5">
      <t>セッケイイタクリョウ</t>
    </rPh>
    <rPh sb="12" eb="19">
      <t>シセツカイシュウコウジヒ</t>
    </rPh>
    <rPh sb="26" eb="27">
      <t>トウ</t>
    </rPh>
    <phoneticPr fontId="21"/>
  </si>
  <si>
    <t>応急対策事業</t>
    <rPh sb="0" eb="6">
      <t>オウキュウタイサクジギョウ</t>
    </rPh>
    <phoneticPr fontId="21"/>
  </si>
  <si>
    <t>応急対策工事費▲107,000、施設用器具購入費▲8,000等</t>
    <rPh sb="0" eb="7">
      <t>オウキュウタイサクコウジヒ</t>
    </rPh>
    <rPh sb="16" eb="24">
      <t>シセツヨウキグコウニュウヒ</t>
    </rPh>
    <rPh sb="30" eb="31">
      <t>トウ</t>
    </rPh>
    <phoneticPr fontId="21"/>
  </si>
  <si>
    <t>流通・工業系土地利用事業</t>
    <rPh sb="0" eb="2">
      <t>リュウツウ</t>
    </rPh>
    <rPh sb="3" eb="5">
      <t>コウギョウ</t>
    </rPh>
    <rPh sb="5" eb="6">
      <t>ケイ</t>
    </rPh>
    <rPh sb="6" eb="8">
      <t>トチ</t>
    </rPh>
    <rPh sb="8" eb="10">
      <t>リヨウ</t>
    </rPh>
    <rPh sb="10" eb="12">
      <t>ジギョウ</t>
    </rPh>
    <phoneticPr fontId="21"/>
  </si>
  <si>
    <t>産業系土地利用推進事業支援業務委託料</t>
    <rPh sb="0" eb="2">
      <t>サンギョウ</t>
    </rPh>
    <rPh sb="2" eb="3">
      <t>ケイ</t>
    </rPh>
    <rPh sb="3" eb="5">
      <t>トチ</t>
    </rPh>
    <rPh sb="5" eb="7">
      <t>リヨウ</t>
    </rPh>
    <rPh sb="7" eb="9">
      <t>スイシン</t>
    </rPh>
    <rPh sb="9" eb="11">
      <t>ジギョウ</t>
    </rPh>
    <rPh sb="11" eb="13">
      <t>シエン</t>
    </rPh>
    <rPh sb="13" eb="15">
      <t>ギョウム</t>
    </rPh>
    <rPh sb="15" eb="18">
      <t>イタクリョウ</t>
    </rPh>
    <phoneticPr fontId="21"/>
  </si>
  <si>
    <t>越谷吉川線整備事業</t>
    <rPh sb="0" eb="9">
      <t>コシガヤヨシカワセンセイビジギョウ</t>
    </rPh>
    <phoneticPr fontId="21"/>
  </si>
  <si>
    <t>街路築造工事費</t>
    <rPh sb="0" eb="7">
      <t>ガイロチクゾウコウジヒ</t>
    </rPh>
    <phoneticPr fontId="21"/>
  </si>
  <si>
    <t>健康福祉村大袋線整備事業</t>
    <rPh sb="0" eb="5">
      <t>ケンコウフクシムラ</t>
    </rPh>
    <rPh sb="5" eb="7">
      <t>オオブクロ</t>
    </rPh>
    <rPh sb="7" eb="8">
      <t>セン</t>
    </rPh>
    <rPh sb="8" eb="12">
      <t>セイビジギョウ</t>
    </rPh>
    <phoneticPr fontId="21"/>
  </si>
  <si>
    <t>地質調査委託料▲22,000、物件等補償料▲53,500等</t>
    <rPh sb="0" eb="6">
      <t>チシツチョウサイタク</t>
    </rPh>
    <rPh sb="6" eb="7">
      <t>リョウ</t>
    </rPh>
    <rPh sb="15" eb="21">
      <t>ブッケントウホショウリョウ</t>
    </rPh>
    <rPh sb="28" eb="29">
      <t>トウ</t>
    </rPh>
    <phoneticPr fontId="21"/>
  </si>
  <si>
    <t>新川都市下水路整備事業</t>
    <rPh sb="0" eb="2">
      <t>シンカワ</t>
    </rPh>
    <rPh sb="2" eb="4">
      <t>トシ</t>
    </rPh>
    <rPh sb="4" eb="7">
      <t>ゲスイロ</t>
    </rPh>
    <rPh sb="7" eb="11">
      <t>セイビジギョウ</t>
    </rPh>
    <phoneticPr fontId="21"/>
  </si>
  <si>
    <t>新川都市下水路整備工事費</t>
    <rPh sb="0" eb="2">
      <t>シンカワ</t>
    </rPh>
    <rPh sb="2" eb="4">
      <t>トシ</t>
    </rPh>
    <rPh sb="4" eb="6">
      <t>ゲスイ</t>
    </rPh>
    <rPh sb="6" eb="7">
      <t>ロ</t>
    </rPh>
    <rPh sb="7" eb="9">
      <t>セイビ</t>
    </rPh>
    <rPh sb="9" eb="12">
      <t>コウジヒ</t>
    </rPh>
    <phoneticPr fontId="21"/>
  </si>
  <si>
    <t>消防費</t>
    <rPh sb="0" eb="3">
      <t>ショウボウヒ</t>
    </rPh>
    <phoneticPr fontId="21"/>
  </si>
  <si>
    <t>消防水利整備事業</t>
    <rPh sb="0" eb="2">
      <t>ショウボウ</t>
    </rPh>
    <rPh sb="2" eb="4">
      <t>スイリ</t>
    </rPh>
    <rPh sb="4" eb="8">
      <t>セイビジギョウ</t>
    </rPh>
    <phoneticPr fontId="21"/>
  </si>
  <si>
    <t>耐震性貯水槽新設工事費</t>
    <rPh sb="0" eb="3">
      <t>タイシンセイ</t>
    </rPh>
    <rPh sb="3" eb="6">
      <t>チョスイソウ</t>
    </rPh>
    <rPh sb="6" eb="11">
      <t>シンセツコウジヒ</t>
    </rPh>
    <phoneticPr fontId="21"/>
  </si>
  <si>
    <t>共同消防指令センター整備事業</t>
    <rPh sb="0" eb="2">
      <t>キョウドウ</t>
    </rPh>
    <rPh sb="2" eb="4">
      <t>ショウボウ</t>
    </rPh>
    <rPh sb="4" eb="6">
      <t>シレイ</t>
    </rPh>
    <rPh sb="10" eb="14">
      <t>セイビジギョウ</t>
    </rPh>
    <phoneticPr fontId="21"/>
  </si>
  <si>
    <t>共同消防指令センター建設工事費▲268,000等</t>
    <rPh sb="0" eb="6">
      <t>キョウドウショウボウシレイ</t>
    </rPh>
    <rPh sb="10" eb="12">
      <t>ケンセツ</t>
    </rPh>
    <rPh sb="12" eb="15">
      <t>コウジヒ</t>
    </rPh>
    <rPh sb="23" eb="24">
      <t>トウ</t>
    </rPh>
    <phoneticPr fontId="21"/>
  </si>
  <si>
    <t>教育費　　</t>
    <rPh sb="0" eb="3">
      <t>キョウイクヒ</t>
    </rPh>
    <phoneticPr fontId="21"/>
  </si>
  <si>
    <t>小学校施設改修費</t>
    <rPh sb="0" eb="3">
      <t>ショウガッコウ</t>
    </rPh>
    <rPh sb="3" eb="5">
      <t>シセツ</t>
    </rPh>
    <rPh sb="5" eb="8">
      <t>カイシュウヒ</t>
    </rPh>
    <phoneticPr fontId="21"/>
  </si>
  <si>
    <t>給水管改修工事費▲52,000等</t>
    <rPh sb="0" eb="3">
      <t>キュウスイカン</t>
    </rPh>
    <rPh sb="3" eb="5">
      <t>カイシュウ</t>
    </rPh>
    <rPh sb="5" eb="7">
      <t>コウジ</t>
    </rPh>
    <rPh sb="7" eb="8">
      <t>ヒ</t>
    </rPh>
    <rPh sb="15" eb="16">
      <t>トウ</t>
    </rPh>
    <phoneticPr fontId="21"/>
  </si>
  <si>
    <t>屋内運動場空調設備設置事業</t>
    <phoneticPr fontId="21"/>
  </si>
  <si>
    <t>設備等改修工事費▲161,000等</t>
    <rPh sb="16" eb="17">
      <t>トウ</t>
    </rPh>
    <phoneticPr fontId="21"/>
  </si>
  <si>
    <t>屋内運動場等空調設備設置事業</t>
    <rPh sb="0" eb="2">
      <t>オクナイ</t>
    </rPh>
    <rPh sb="2" eb="5">
      <t>ウンドウジョウ</t>
    </rPh>
    <rPh sb="6" eb="8">
      <t>クウチョウ</t>
    </rPh>
    <rPh sb="8" eb="10">
      <t>セツビ</t>
    </rPh>
    <rPh sb="10" eb="12">
      <t>セッチ</t>
    </rPh>
    <rPh sb="12" eb="14">
      <t>ジギョウ</t>
    </rPh>
    <phoneticPr fontId="21"/>
  </si>
  <si>
    <t>設備等改修工事費▲117,000等</t>
    <rPh sb="0" eb="3">
      <t>セツビトウ</t>
    </rPh>
    <rPh sb="3" eb="5">
      <t>カイシュウ</t>
    </rPh>
    <rPh sb="5" eb="7">
      <t>コウジ</t>
    </rPh>
    <rPh sb="7" eb="8">
      <t>ヒ</t>
    </rPh>
    <rPh sb="16" eb="17">
      <t>トウ</t>
    </rPh>
    <phoneticPr fontId="21"/>
  </si>
  <si>
    <t>総合体育館施設改修費</t>
    <rPh sb="0" eb="10">
      <t>ソウゴウタイイクカンシセツカイシュウヒ</t>
    </rPh>
    <phoneticPr fontId="21"/>
  </si>
  <si>
    <t>災害復旧費</t>
    <rPh sb="0" eb="2">
      <t>サイガイ</t>
    </rPh>
    <rPh sb="2" eb="4">
      <t>フッキュウ</t>
    </rPh>
    <rPh sb="4" eb="5">
      <t>ヒ</t>
    </rPh>
    <phoneticPr fontId="21"/>
  </si>
  <si>
    <t>公債費</t>
    <rPh sb="0" eb="3">
      <t>コウサイヒ</t>
    </rPh>
    <phoneticPr fontId="21"/>
  </si>
  <si>
    <t>利子</t>
    <rPh sb="0" eb="2">
      <t>リシ</t>
    </rPh>
    <phoneticPr fontId="21"/>
  </si>
  <si>
    <t>長期債利子</t>
    <phoneticPr fontId="21"/>
  </si>
  <si>
    <t>諸支出金</t>
    <rPh sb="0" eb="1">
      <t>ショ</t>
    </rPh>
    <rPh sb="1" eb="4">
      <t>シシュツキン</t>
    </rPh>
    <phoneticPr fontId="21"/>
  </si>
  <si>
    <t>越谷しらこばと基金積立金</t>
    <rPh sb="0" eb="2">
      <t>コシガヤ</t>
    </rPh>
    <rPh sb="7" eb="9">
      <t>キキン</t>
    </rPh>
    <rPh sb="9" eb="10">
      <t>ツ</t>
    </rPh>
    <rPh sb="10" eb="11">
      <t>タ</t>
    </rPh>
    <rPh sb="11" eb="12">
      <t>キン</t>
    </rPh>
    <phoneticPr fontId="21"/>
  </si>
  <si>
    <t>越谷しらこばと基金</t>
    <rPh sb="0" eb="2">
      <t>コシガヤ</t>
    </rPh>
    <rPh sb="7" eb="9">
      <t>キキン</t>
    </rPh>
    <phoneticPr fontId="21"/>
  </si>
  <si>
    <t>公共施設等整備基金積立金</t>
    <rPh sb="0" eb="5">
      <t>コウキョウシセツトウ</t>
    </rPh>
    <rPh sb="5" eb="9">
      <t>セイビキキン</t>
    </rPh>
    <rPh sb="9" eb="12">
      <t>ツミタテキン</t>
    </rPh>
    <phoneticPr fontId="21"/>
  </si>
  <si>
    <t>公共施設等整備基金</t>
    <rPh sb="0" eb="5">
      <t>コウキョウシセツトウ</t>
    </rPh>
    <rPh sb="5" eb="9">
      <t>セイビキキン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</si>
  <si>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</si>
  <si>
    <t>合計</t>
    <phoneticPr fontId="18"/>
  </si>
  <si>
    <t>会計名</t>
    <phoneticPr fontId="18"/>
  </si>
  <si>
    <t>補正前</t>
    <phoneticPr fontId="18"/>
  </si>
  <si>
    <t>補正額</t>
    <phoneticPr fontId="18"/>
  </si>
  <si>
    <t>歳入合計</t>
    <rPh sb="0" eb="4">
      <t>サイニュウゴウケイ</t>
    </rPh>
    <phoneticPr fontId="18"/>
  </si>
  <si>
    <t>（単位：千円）</t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</si>
  <si>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</si>
  <si>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</si>
  <si>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</si>
  <si>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款</t>
    <phoneticPr fontId="18"/>
  </si>
  <si>
    <t>歳出合計</t>
    <rPh sb="0" eb="4">
      <t>サイシュツゴウケイ</t>
    </rPh>
    <phoneticPr fontId="18"/>
  </si>
  <si>
    <t>小計</t>
    <phoneticPr fontId="18"/>
  </si>
  <si>
    <t>　普通建設事業費</t>
    <phoneticPr fontId="18"/>
  </si>
  <si>
    <t>　補助事業費</t>
    <phoneticPr fontId="18"/>
  </si>
  <si>
    <t>　単独事業費</t>
    <phoneticPr fontId="18"/>
  </si>
  <si>
    <t>区分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</si>
</sst>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4" tint="0.7999816888943144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indexed="9"/>
      <name val="BIZ UDゴシック"/>
      <family val="3"/>
      <charset val="128"/>
    </font>
    <font>
      <b/>
      <sz val="22"/>
      <name val="BIZ UDゴシック"/>
      <family val="3"/>
      <charset val="128"/>
    </font>
    <font>
      <sz val="12"/>
      <name val="BIZ UD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0" fillId="0" borderId="0" xfId="42" applyFont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3" fillId="0" borderId="0" xfId="42" applyFont="1">
      <alignment vertical="center"/>
    </xf>
    <xf numFmtId="0" fontId="24" fillId="0" borderId="0" xfId="42" applyFont="1">
      <alignment vertical="center"/>
    </xf>
    <xf numFmtId="0" fontId="20" fillId="0" borderId="0" xfId="42" applyFont="1">
      <alignment vertical="center"/>
    </xf>
    <xf numFmtId="0" fontId="24" fillId="0" borderId="0" xfId="42" applyFont="1" applyAlignment="1">
      <alignment horizontal="center" vertical="center"/>
    </xf>
    <xf numFmtId="0" fontId="24" fillId="0" borderId="0" xfId="42" applyFont="1" applyAlignment="1">
      <alignment horizontal="right" vertical="center"/>
    </xf>
    <xf numFmtId="0" fontId="24" fillId="0" borderId="10" xfId="42" applyFont="1" applyBorder="1" applyAlignment="1">
      <alignment horizontal="center" vertical="center"/>
    </xf>
    <xf numFmtId="0" fontId="24" fillId="0" borderId="10" xfId="42" applyFont="1" applyBorder="1" applyAlignment="1">
      <alignment horizontal="center" vertical="center"/>
    </xf>
    <xf numFmtId="0" fontId="25" fillId="0" borderId="11" xfId="42" applyFont="1" applyBorder="1" applyAlignment="1">
      <alignment horizontal="center" vertical="center"/>
    </xf>
    <xf numFmtId="0" fontId="25" fillId="0" borderId="12" xfId="42" applyFont="1" applyBorder="1">
      <alignment vertical="center"/>
    </xf>
    <xf numFmtId="176" fontId="24" fillId="0" borderId="10" xfId="42" applyNumberFormat="1" applyFont="1" applyBorder="1">
      <alignment vertical="center"/>
    </xf>
    <xf numFmtId="0" fontId="25" fillId="0" borderId="10" xfId="42" applyFont="1" applyBorder="1" applyAlignment="1">
      <alignment vertical="center" shrinkToFit="1"/>
    </xf>
    <xf numFmtId="0" fontId="23" fillId="0" borderId="0" xfId="42" applyFont="1" applyAlignment="1">
      <alignment horizontal="left" vertical="center"/>
    </xf>
    <xf numFmtId="0" fontId="25" fillId="0" borderId="13" xfId="42" applyFont="1" applyBorder="1" applyAlignment="1">
      <alignment horizontal="center" vertical="center"/>
    </xf>
    <xf numFmtId="0" fontId="25" fillId="0" borderId="14" xfId="42" applyFont="1" applyBorder="1">
      <alignment vertical="center"/>
    </xf>
    <xf numFmtId="176" fontId="24" fillId="0" borderId="15" xfId="42" applyNumberFormat="1" applyFont="1" applyBorder="1">
      <alignment vertical="center"/>
    </xf>
    <xf numFmtId="0" fontId="25" fillId="0" borderId="18" xfId="42" applyFont="1" applyBorder="1" applyAlignment="1">
      <alignment horizontal="center" vertical="center"/>
    </xf>
    <xf numFmtId="0" fontId="25" fillId="0" borderId="19" xfId="42" applyFont="1" applyBorder="1">
      <alignment vertical="center"/>
    </xf>
    <xf numFmtId="176" fontId="24" fillId="0" borderId="17" xfId="42" applyNumberFormat="1" applyFont="1" applyBorder="1">
      <alignment vertical="center"/>
    </xf>
    <xf numFmtId="0" fontId="25" fillId="0" borderId="20" xfId="42" applyFont="1" applyBorder="1" applyAlignment="1">
      <alignment horizontal="center" vertical="center"/>
    </xf>
    <xf numFmtId="0" fontId="25" fillId="0" borderId="21" xfId="42" applyFont="1" applyBorder="1">
      <alignment vertical="center"/>
    </xf>
    <xf numFmtId="176" fontId="24" fillId="0" borderId="16" xfId="42" applyNumberFormat="1" applyFont="1" applyBorder="1">
      <alignment vertical="center"/>
    </xf>
    <xf numFmtId="0" fontId="25" fillId="0" borderId="0" xfId="42" applyFont="1">
      <alignment vertical="center"/>
    </xf>
    <xf numFmtId="0" fontId="24" fillId="0" borderId="18" xfId="42" applyFont="1" applyBorder="1">
      <alignment vertical="center"/>
    </xf>
    <xf numFmtId="0" fontId="24" fillId="0" borderId="22" xfId="42" applyFont="1" applyBorder="1">
      <alignment vertical="center"/>
    </xf>
    <xf numFmtId="0" fontId="24" fillId="0" borderId="17" xfId="42" applyFont="1" applyBorder="1">
      <alignment vertical="center"/>
    </xf>
    <xf numFmtId="0" fontId="25" fillId="0" borderId="16" xfId="42" applyFont="1" applyBorder="1" applyAlignment="1">
      <alignment vertical="center" shrinkToFit="1"/>
    </xf>
    <xf numFmtId="0" fontId="25" fillId="0" borderId="10" xfId="42" applyFont="1" applyBorder="1">
      <alignment vertical="center"/>
    </xf>
    <xf numFmtId="38" fontId="24" fillId="0" borderId="0" xfId="43" applyFont="1" applyFill="1">
      <alignment vertical="center"/>
    </xf>
    <xf numFmtId="0" fontId="24" fillId="0" borderId="13" xfId="42" applyFont="1" applyBorder="1" applyAlignment="1">
      <alignment horizontal="center" vertical="center"/>
    </xf>
    <xf numFmtId="0" fontId="24" fillId="0" borderId="14" xfId="42" applyFont="1" applyBorder="1">
      <alignment vertical="center"/>
    </xf>
    <xf numFmtId="0" fontId="26" fillId="33" borderId="11" xfId="42" applyFont="1" applyFill="1" applyBorder="1" applyAlignment="1">
      <alignment horizontal="center" vertical="center"/>
    </xf>
    <xf numFmtId="0" fontId="26" fillId="33" borderId="23" xfId="42" applyFont="1" applyFill="1" applyBorder="1" applyAlignment="1">
      <alignment horizontal="center" vertical="center"/>
    </xf>
    <xf numFmtId="176" fontId="27" fillId="33" borderId="23" xfId="42" applyNumberFormat="1" applyFont="1" applyFill="1" applyBorder="1" applyAlignment="1">
      <alignment horizontal="right" vertical="center" shrinkToFit="1"/>
    </xf>
    <xf numFmtId="0" fontId="27" fillId="33" borderId="22" xfId="42" applyFont="1" applyFill="1" applyBorder="1">
      <alignment vertical="center"/>
    </xf>
    <xf numFmtId="176" fontId="26" fillId="33" borderId="19" xfId="43" applyNumberFormat="1" applyFont="1" applyFill="1" applyBorder="1" applyAlignment="1">
      <alignment vertical="center"/>
    </xf>
    <xf numFmtId="0" fontId="24" fillId="34" borderId="0" xfId="42" applyFont="1" applyFill="1">
      <alignment vertical="center"/>
    </xf>
    <xf numFmtId="0" fontId="20" fillId="0" borderId="0" xfId="42" applyFont="1" applyAlignment="1">
      <alignment horizontal="center" vertical="center" shrinkToFit="1"/>
    </xf>
    <xf numFmtId="0" fontId="24" fillId="0" borderId="0" xfId="42" applyFont="1" applyAlignment="1">
      <alignment vertical="center" shrinkToFit="1"/>
    </xf>
    <xf numFmtId="0" fontId="24" fillId="0" borderId="0" xfId="42" applyFont="1" applyAlignment="1">
      <alignment horizontal="center" vertical="center" shrinkToFit="1"/>
    </xf>
    <xf numFmtId="0" fontId="24" fillId="0" borderId="0" xfId="42" applyFont="1" applyAlignment="1">
      <alignment horizontal="right" vertical="center" shrinkToFit="1"/>
    </xf>
    <xf numFmtId="0" fontId="24" fillId="0" borderId="16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 shrinkToFit="1"/>
    </xf>
    <xf numFmtId="0" fontId="24" fillId="0" borderId="23" xfId="42" applyFont="1" applyBorder="1" applyAlignment="1">
      <alignment horizontal="center" vertical="center" shrinkToFit="1"/>
    </xf>
    <xf numFmtId="0" fontId="24" fillId="0" borderId="12" xfId="42" applyFont="1" applyBorder="1" applyAlignment="1">
      <alignment horizontal="center" vertical="center" shrinkToFit="1"/>
    </xf>
    <xf numFmtId="0" fontId="24" fillId="0" borderId="16" xfId="42" applyFont="1" applyBorder="1" applyAlignment="1">
      <alignment horizontal="center" vertical="center" shrinkToFit="1"/>
    </xf>
    <xf numFmtId="0" fontId="24" fillId="0" borderId="17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0" fontId="24" fillId="0" borderId="12" xfId="42" applyFont="1" applyBorder="1" applyAlignment="1">
      <alignment horizontal="center" vertical="center" shrinkToFit="1"/>
    </xf>
    <xf numFmtId="0" fontId="24" fillId="0" borderId="10" xfId="42" applyFont="1" applyBorder="1" applyAlignment="1">
      <alignment horizontal="center" vertical="center" shrinkToFit="1"/>
    </xf>
    <xf numFmtId="0" fontId="24" fillId="0" borderId="11" xfId="42" applyFont="1" applyBorder="1" applyAlignment="1">
      <alignment horizontal="center" vertical="center" shrinkToFit="1"/>
    </xf>
    <xf numFmtId="0" fontId="24" fillId="0" borderId="17" xfId="42" applyFont="1" applyBorder="1" applyAlignment="1">
      <alignment horizontal="center" vertical="center" shrinkToFit="1"/>
    </xf>
    <xf numFmtId="0" fontId="28" fillId="35" borderId="11" xfId="42" applyFont="1" applyFill="1" applyBorder="1" applyAlignment="1">
      <alignment vertical="center" wrapText="1"/>
    </xf>
    <xf numFmtId="0" fontId="28" fillId="35" borderId="23" xfId="42" applyFont="1" applyFill="1" applyBorder="1" applyAlignment="1">
      <alignment horizontal="center" vertical="center" shrinkToFit="1"/>
    </xf>
    <xf numFmtId="0" fontId="28" fillId="35" borderId="23" xfId="42" applyFont="1" applyFill="1" applyBorder="1" applyAlignment="1">
      <alignment vertical="center" wrapText="1"/>
    </xf>
    <xf numFmtId="176" fontId="28" fillId="35" borderId="23" xfId="43" applyNumberFormat="1" applyFont="1" applyFill="1" applyBorder="1" applyAlignment="1">
      <alignment horizontal="right" vertical="center"/>
    </xf>
    <xf numFmtId="176" fontId="28" fillId="35" borderId="12" xfId="43" applyNumberFormat="1" applyFont="1" applyFill="1" applyBorder="1" applyAlignment="1">
      <alignment horizontal="right" vertical="center"/>
    </xf>
    <xf numFmtId="0" fontId="29" fillId="0" borderId="0" xfId="42" applyFont="1">
      <alignment vertical="center"/>
    </xf>
    <xf numFmtId="38" fontId="24" fillId="0" borderId="11" xfId="43" applyFont="1" applyFill="1" applyBorder="1" applyAlignment="1">
      <alignment vertical="center" wrapText="1"/>
    </xf>
    <xf numFmtId="38" fontId="24" fillId="0" borderId="10" xfId="43" applyFont="1" applyFill="1" applyBorder="1" applyAlignment="1">
      <alignment vertical="center"/>
    </xf>
    <xf numFmtId="38" fontId="25" fillId="0" borderId="10" xfId="43" applyFont="1" applyFill="1" applyBorder="1" applyAlignment="1">
      <alignment vertical="center" wrapText="1"/>
    </xf>
    <xf numFmtId="38" fontId="24" fillId="0" borderId="12" xfId="43" applyFont="1" applyFill="1" applyBorder="1" applyAlignment="1">
      <alignment vertical="center" wrapText="1"/>
    </xf>
    <xf numFmtId="176" fontId="25" fillId="0" borderId="10" xfId="42" applyNumberFormat="1" applyFont="1" applyBorder="1" applyAlignment="1">
      <alignment vertical="center" shrinkToFit="1"/>
    </xf>
    <xf numFmtId="38" fontId="24" fillId="0" borderId="0" xfId="43" applyFont="1" applyFill="1" applyBorder="1" applyAlignment="1">
      <alignment vertical="center" wrapText="1"/>
    </xf>
    <xf numFmtId="38" fontId="24" fillId="0" borderId="14" xfId="43" applyFont="1" applyFill="1" applyBorder="1" applyAlignment="1">
      <alignment vertical="center" wrapText="1"/>
    </xf>
    <xf numFmtId="176" fontId="30" fillId="0" borderId="10" xfId="42" applyNumberFormat="1" applyFont="1" applyBorder="1" applyAlignment="1">
      <alignment vertical="center" shrinkToFit="1"/>
    </xf>
    <xf numFmtId="38" fontId="24" fillId="0" borderId="10" xfId="43" applyFont="1" applyFill="1" applyBorder="1" applyAlignment="1">
      <alignment vertical="center" wrapText="1"/>
    </xf>
    <xf numFmtId="176" fontId="24" fillId="0" borderId="12" xfId="43" applyNumberFormat="1" applyFont="1" applyFill="1" applyBorder="1" applyAlignment="1">
      <alignment vertical="center" shrinkToFit="1"/>
    </xf>
    <xf numFmtId="0" fontId="31" fillId="35" borderId="11" xfId="42" applyFont="1" applyFill="1" applyBorder="1" applyAlignment="1">
      <alignment vertical="center" wrapText="1"/>
    </xf>
    <xf numFmtId="0" fontId="31" fillId="35" borderId="23" xfId="42" applyFont="1" applyFill="1" applyBorder="1" applyAlignment="1">
      <alignment horizontal="center" vertical="center" shrinkToFit="1"/>
    </xf>
    <xf numFmtId="0" fontId="31" fillId="35" borderId="23" xfId="42" applyFont="1" applyFill="1" applyBorder="1" applyAlignment="1">
      <alignment vertical="center" wrapText="1"/>
    </xf>
    <xf numFmtId="176" fontId="31" fillId="35" borderId="23" xfId="42" applyNumberFormat="1" applyFont="1" applyFill="1" applyBorder="1" applyAlignment="1">
      <alignment vertical="center" shrinkToFit="1"/>
    </xf>
    <xf numFmtId="176" fontId="31" fillId="35" borderId="23" xfId="43" applyNumberFormat="1" applyFont="1" applyFill="1" applyBorder="1" applyAlignment="1">
      <alignment horizontal="right" vertical="center"/>
    </xf>
    <xf numFmtId="176" fontId="31" fillId="35" borderId="12" xfId="43" applyNumberFormat="1" applyFont="1" applyFill="1" applyBorder="1" applyAlignment="1">
      <alignment horizontal="right" vertical="center"/>
    </xf>
    <xf numFmtId="0" fontId="24" fillId="36" borderId="0" xfId="42" applyFont="1" applyFill="1">
      <alignment vertical="center"/>
    </xf>
    <xf numFmtId="0" fontId="24" fillId="0" borderId="10" xfId="42" applyFont="1" applyBorder="1" applyAlignment="1">
      <alignment vertical="center" wrapText="1" shrinkToFit="1"/>
    </xf>
    <xf numFmtId="0" fontId="25" fillId="0" borderId="10" xfId="42" applyFont="1" applyBorder="1" applyAlignment="1">
      <alignment horizontal="center" vertical="center" wrapText="1"/>
    </xf>
    <xf numFmtId="0" fontId="25" fillId="0" borderId="10" xfId="42" applyFont="1" applyBorder="1" applyAlignment="1">
      <alignment vertical="center" wrapText="1"/>
    </xf>
    <xf numFmtId="176" fontId="25" fillId="0" borderId="10" xfId="42" applyNumberFormat="1" applyFont="1" applyBorder="1">
      <alignment vertical="center"/>
    </xf>
    <xf numFmtId="176" fontId="25" fillId="0" borderId="10" xfId="42" applyNumberFormat="1" applyFont="1" applyBorder="1" applyAlignment="1">
      <alignment horizontal="right" vertical="center" shrinkToFit="1"/>
    </xf>
    <xf numFmtId="176" fontId="25" fillId="0" borderId="10" xfId="42" applyNumberFormat="1" applyFont="1" applyBorder="1" applyAlignment="1">
      <alignment horizontal="right" vertical="center"/>
    </xf>
    <xf numFmtId="176" fontId="32" fillId="37" borderId="0" xfId="42" applyNumberFormat="1" applyFont="1" applyFill="1">
      <alignment vertical="center"/>
    </xf>
    <xf numFmtId="0" fontId="24" fillId="37" borderId="0" xfId="42" applyFont="1" applyFill="1">
      <alignment vertical="center"/>
    </xf>
    <xf numFmtId="0" fontId="24" fillId="0" borderId="10" xfId="42" applyFont="1" applyBorder="1" applyAlignment="1">
      <alignment vertical="center" wrapText="1"/>
    </xf>
    <xf numFmtId="176" fontId="32" fillId="0" borderId="0" xfId="42" applyNumberFormat="1" applyFont="1">
      <alignment vertical="center"/>
    </xf>
    <xf numFmtId="0" fontId="25" fillId="0" borderId="10" xfId="42" applyFont="1" applyBorder="1" applyAlignment="1">
      <alignment horizontal="center" vertical="center" shrinkToFit="1"/>
    </xf>
    <xf numFmtId="0" fontId="24" fillId="0" borderId="17" xfId="42" applyFont="1" applyBorder="1" applyAlignment="1">
      <alignment vertical="center" wrapText="1" shrinkToFit="1"/>
    </xf>
    <xf numFmtId="0" fontId="25" fillId="0" borderId="17" xfId="42" applyFont="1" applyBorder="1" applyAlignment="1">
      <alignment horizontal="center" vertical="center" shrinkToFit="1"/>
    </xf>
    <xf numFmtId="0" fontId="25" fillId="0" borderId="17" xfId="42" applyFont="1" applyBorder="1" applyAlignment="1">
      <alignment vertical="center" wrapText="1" shrinkToFit="1"/>
    </xf>
    <xf numFmtId="176" fontId="25" fillId="0" borderId="17" xfId="42" applyNumberFormat="1" applyFont="1" applyBorder="1" applyAlignment="1">
      <alignment vertical="center" shrinkToFit="1"/>
    </xf>
    <xf numFmtId="176" fontId="25" fillId="0" borderId="17" xfId="42" applyNumberFormat="1" applyFont="1" applyBorder="1">
      <alignment vertical="center"/>
    </xf>
    <xf numFmtId="0" fontId="25" fillId="0" borderId="10" xfId="42" applyFont="1" applyBorder="1" applyAlignment="1">
      <alignment vertical="center" wrapText="1" shrinkToFit="1"/>
    </xf>
    <xf numFmtId="0" fontId="31" fillId="0" borderId="11" xfId="42" applyFont="1" applyBorder="1" applyAlignment="1">
      <alignment vertical="center" wrapText="1"/>
    </xf>
    <xf numFmtId="0" fontId="31" fillId="0" borderId="23" xfId="42" applyFont="1" applyBorder="1" applyAlignment="1">
      <alignment horizontal="center" vertical="center" shrinkToFit="1"/>
    </xf>
    <xf numFmtId="0" fontId="31" fillId="0" borderId="23" xfId="42" applyFont="1" applyBorder="1" applyAlignment="1">
      <alignment vertical="center" wrapText="1"/>
    </xf>
    <xf numFmtId="176" fontId="31" fillId="0" borderId="23" xfId="42" applyNumberFormat="1" applyFont="1" applyBorder="1" applyAlignment="1">
      <alignment vertical="center" shrinkToFit="1"/>
    </xf>
    <xf numFmtId="176" fontId="31" fillId="0" borderId="23" xfId="43" applyNumberFormat="1" applyFont="1" applyFill="1" applyBorder="1" applyAlignment="1">
      <alignment horizontal="right" vertical="center"/>
    </xf>
    <xf numFmtId="176" fontId="31" fillId="0" borderId="12" xfId="43" applyNumberFormat="1" applyFont="1" applyFill="1" applyBorder="1" applyAlignment="1">
      <alignment horizontal="right" vertical="center"/>
    </xf>
    <xf numFmtId="0" fontId="24" fillId="0" borderId="11" xfId="42" applyFont="1" applyBorder="1" applyAlignment="1">
      <alignment vertical="center" shrinkToFit="1"/>
    </xf>
    <xf numFmtId="0" fontId="25" fillId="0" borderId="10" xfId="42" applyFont="1" applyBorder="1" applyAlignment="1">
      <alignment horizontal="center" vertical="center"/>
    </xf>
    <xf numFmtId="176" fontId="25" fillId="0" borderId="12" xfId="42" applyNumberFormat="1" applyFont="1" applyBorder="1">
      <alignment vertical="center"/>
    </xf>
    <xf numFmtId="0" fontId="24" fillId="0" borderId="11" xfId="42" applyFont="1" applyBorder="1" applyAlignment="1">
      <alignment vertical="center" wrapText="1" shrinkToFit="1"/>
    </xf>
    <xf numFmtId="0" fontId="24" fillId="0" borderId="11" xfId="42" applyFont="1" applyBorder="1" applyAlignment="1">
      <alignment horizontal="center" vertical="center"/>
    </xf>
    <xf numFmtId="0" fontId="33" fillId="33" borderId="11" xfId="42" applyFont="1" applyFill="1" applyBorder="1" applyAlignment="1">
      <alignment horizontal="center" vertical="center" wrapText="1"/>
    </xf>
    <xf numFmtId="0" fontId="24" fillId="33" borderId="23" xfId="42" applyFont="1" applyFill="1" applyBorder="1" applyAlignment="1">
      <alignment horizontal="center" vertical="center" shrinkToFit="1"/>
    </xf>
    <xf numFmtId="0" fontId="24" fillId="33" borderId="23" xfId="42" applyFont="1" applyFill="1" applyBorder="1" applyAlignment="1">
      <alignment vertical="center" wrapText="1"/>
    </xf>
    <xf numFmtId="0" fontId="24" fillId="33" borderId="23" xfId="42" applyFont="1" applyFill="1" applyBorder="1" applyAlignment="1">
      <alignment vertical="center" shrinkToFit="1"/>
    </xf>
    <xf numFmtId="176" fontId="26" fillId="33" borderId="23" xfId="43" applyNumberFormat="1" applyFont="1" applyFill="1" applyBorder="1" applyAlignment="1">
      <alignment horizontal="right" vertical="center"/>
    </xf>
    <xf numFmtId="176" fontId="26" fillId="33" borderId="12" xfId="43" applyNumberFormat="1" applyFont="1" applyFill="1" applyBorder="1" applyAlignment="1">
      <alignment horizontal="right" vertical="center"/>
    </xf>
    <xf numFmtId="0" fontId="24" fillId="0" borderId="0" xfId="42" applyFont="1" applyAlignment="1">
      <alignment horizontal="center" vertical="center" wrapText="1"/>
    </xf>
    <xf numFmtId="0" fontId="24" fillId="0" borderId="0" xfId="42" applyFont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19050</xdr:rowOff>
    </xdr:from>
    <xdr:to>
      <xdr:col>5</xdr:col>
      <xdr:colOff>647700</xdr:colOff>
      <xdr:row>4</xdr:row>
      <xdr:rowOff>0</xdr:rowOff>
    </xdr:to>
    <xdr:sp macro="" textlink="">
      <xdr:nvSpPr>
        <xdr:cNvPr id="2" name="Rectangle 6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rrowheads="1"/>
        </xdr:cNvSpPr>
      </xdr:nvSpPr>
      <xdr:spPr bwMode="auto">
        <a:xfrm>
          <a:off x="6934200" y="819150"/>
          <a:ext cx="10858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</xdr:row>
      <xdr:rowOff>0</xdr:rowOff>
    </xdr:from>
    <xdr:to>
      <xdr:col>9</xdr:col>
      <xdr:colOff>514350</xdr:colOff>
      <xdr:row>26</xdr:row>
      <xdr:rowOff>0</xdr:rowOff>
    </xdr:to>
    <xdr:sp macro="" textlink="">
      <xdr:nvSpPr>
        <xdr:cNvPr id="2" name="Rectangle 103">
          <a:extLst>
            <a:ext uri="{FF2B5EF4-FFF2-40B4-BE49-F238E27FC236}">
              <a16:creationId xmlns:a16="http://schemas.microsoft.com/office/drawing/2014/main" id="{00000000-0008-0000-0100-0000B9100000}"/>
            </a:ext>
          </a:extLst>
        </xdr:cNvPr>
        <xdr:cNvSpPr>
          <a:spLocks noChangeArrowheads="1"/>
        </xdr:cNvSpPr>
      </xdr:nvSpPr>
      <xdr:spPr bwMode="auto">
        <a:xfrm>
          <a:off x="8391525" y="6819900"/>
          <a:ext cx="5143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514350</xdr:colOff>
      <xdr:row>29</xdr:row>
      <xdr:rowOff>285750</xdr:rowOff>
    </xdr:to>
    <xdr:sp macro="" textlink="">
      <xdr:nvSpPr>
        <xdr:cNvPr id="3" name="Rectangle 103">
          <a:extLst>
            <a:ext uri="{FF2B5EF4-FFF2-40B4-BE49-F238E27FC236}">
              <a16:creationId xmlns:a16="http://schemas.microsoft.com/office/drawing/2014/main" id="{00000000-0008-0000-0100-0000BA100000}"/>
            </a:ext>
          </a:extLst>
        </xdr:cNvPr>
        <xdr:cNvSpPr>
          <a:spLocks noChangeArrowheads="1"/>
        </xdr:cNvSpPr>
      </xdr:nvSpPr>
      <xdr:spPr bwMode="auto">
        <a:xfrm>
          <a:off x="8391525" y="9220200"/>
          <a:ext cx="514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514350</xdr:colOff>
      <xdr:row>22</xdr:row>
      <xdr:rowOff>285750</xdr:rowOff>
    </xdr:to>
    <xdr:sp macro="" textlink="">
      <xdr:nvSpPr>
        <xdr:cNvPr id="4" name="Rectangle 103">
          <a:extLst>
            <a:ext uri="{FF2B5EF4-FFF2-40B4-BE49-F238E27FC236}">
              <a16:creationId xmlns:a16="http://schemas.microsoft.com/office/drawing/2014/main" id="{00000000-0008-0000-0100-0000BB100000}"/>
            </a:ext>
          </a:extLst>
        </xdr:cNvPr>
        <xdr:cNvSpPr>
          <a:spLocks noChangeArrowheads="1"/>
        </xdr:cNvSpPr>
      </xdr:nvSpPr>
      <xdr:spPr bwMode="auto">
        <a:xfrm>
          <a:off x="8391525" y="6819900"/>
          <a:ext cx="514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514350</xdr:colOff>
      <xdr:row>29</xdr:row>
      <xdr:rowOff>285750</xdr:rowOff>
    </xdr:to>
    <xdr:sp macro="" textlink="">
      <xdr:nvSpPr>
        <xdr:cNvPr id="5" name="Rectangle 10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391525" y="9220200"/>
          <a:ext cx="514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657225</xdr:colOff>
      <xdr:row>22</xdr:row>
      <xdr:rowOff>19050</xdr:rowOff>
    </xdr:from>
    <xdr:to>
      <xdr:col>9</xdr:col>
      <xdr:colOff>485775</xdr:colOff>
      <xdr:row>25</xdr:row>
      <xdr:rowOff>19050</xdr:rowOff>
    </xdr:to>
    <xdr:sp macro="" textlink="">
      <xdr:nvSpPr>
        <xdr:cNvPr id="7" name="Rectangle 10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8362950" y="6838950"/>
          <a:ext cx="514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514350</xdr:colOff>
      <xdr:row>29</xdr:row>
      <xdr:rowOff>0</xdr:rowOff>
    </xdr:to>
    <xdr:sp macro="" textlink="">
      <xdr:nvSpPr>
        <xdr:cNvPr id="8" name="Rectangle 103">
          <a:extLst>
            <a:ext uri="{FF2B5EF4-FFF2-40B4-BE49-F238E27FC236}">
              <a16:creationId xmlns:a16="http://schemas.microsoft.com/office/drawing/2014/main" id="{AB13E83F-823F-42A4-8AC4-F3D560F84AEF}"/>
            </a:ext>
          </a:extLst>
        </xdr:cNvPr>
        <xdr:cNvSpPr>
          <a:spLocks noChangeArrowheads="1"/>
        </xdr:cNvSpPr>
      </xdr:nvSpPr>
      <xdr:spPr bwMode="auto">
        <a:xfrm>
          <a:off x="8391525" y="8191500"/>
          <a:ext cx="514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514350</xdr:colOff>
      <xdr:row>26</xdr:row>
      <xdr:rowOff>285750</xdr:rowOff>
    </xdr:to>
    <xdr:sp macro="" textlink="">
      <xdr:nvSpPr>
        <xdr:cNvPr id="9" name="Rectangle 103">
          <a:extLst>
            <a:ext uri="{FF2B5EF4-FFF2-40B4-BE49-F238E27FC236}">
              <a16:creationId xmlns:a16="http://schemas.microsoft.com/office/drawing/2014/main" id="{69C14021-2658-4110-BB1A-39C104C0701B}"/>
            </a:ext>
          </a:extLst>
        </xdr:cNvPr>
        <xdr:cNvSpPr>
          <a:spLocks noChangeArrowheads="1"/>
        </xdr:cNvSpPr>
      </xdr:nvSpPr>
      <xdr:spPr bwMode="auto">
        <a:xfrm>
          <a:off x="8391525" y="8191500"/>
          <a:ext cx="514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657225</xdr:colOff>
      <xdr:row>26</xdr:row>
      <xdr:rowOff>19050</xdr:rowOff>
    </xdr:from>
    <xdr:to>
      <xdr:col>9</xdr:col>
      <xdr:colOff>485775</xdr:colOff>
      <xdr:row>28</xdr:row>
      <xdr:rowOff>19050</xdr:rowOff>
    </xdr:to>
    <xdr:sp macro="" textlink="">
      <xdr:nvSpPr>
        <xdr:cNvPr id="10" name="Rectangle 103">
          <a:extLst>
            <a:ext uri="{FF2B5EF4-FFF2-40B4-BE49-F238E27FC236}">
              <a16:creationId xmlns:a16="http://schemas.microsoft.com/office/drawing/2014/main" id="{801E1C3B-2293-4644-A7C6-8EF761CDB2B9}"/>
            </a:ext>
          </a:extLst>
        </xdr:cNvPr>
        <xdr:cNvSpPr>
          <a:spLocks noChangeArrowheads="1"/>
        </xdr:cNvSpPr>
      </xdr:nvSpPr>
      <xdr:spPr bwMode="auto">
        <a:xfrm>
          <a:off x="8362950" y="8210550"/>
          <a:ext cx="514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/>
  </sheetViews>
  <sheetFormatPr defaultRowHeight="18.75" x14ac:dyDescent="0.4"/>
  <cols>
    <col min="1" max="1" width="25.5" bestFit="1" customWidth="1"/>
    <col min="2" max="2" width="11.625" bestFit="1" customWidth="1"/>
    <col min="3" max="3" width="11" bestFit="1" customWidth="1"/>
    <col min="4" max="4" width="15.125" bestFit="1" customWidth="1"/>
  </cols>
  <sheetData>
    <row r="1" spans="1:4" x14ac:dyDescent="0.4">
      <c r="D1" t="s">
        <v>80</v>
      </c>
    </row>
    <row r="2" spans="1:4" x14ac:dyDescent="0.4">
      <c r="A2" s="118" t="s">
        <v>213</v>
      </c>
      <c r="B2" s="117" t="s">
        <v>214</v>
      </c>
      <c r="C2" s="117" t="s">
        <v>215</v>
      </c>
      <c r="D2" s="117" t="s">
        <v>1</v>
      </c>
    </row>
    <row r="3" spans="1:4" x14ac:dyDescent="0.4">
      <c r="A3" s="117" t="s">
        <v>79</v>
      </c>
      <c r="B3" s="119">
        <v>137339100</v>
      </c>
      <c r="C3" s="117" t="s">
        <v>23</v>
      </c>
      <c r="D3" s="119">
        <v>136809100</v>
      </c>
    </row>
    <row r="4" spans="1:4" x14ac:dyDescent="0.4">
      <c r="A4" s="117" t="s">
        <v>78</v>
      </c>
      <c r="B4" s="119">
        <v>66353064</v>
      </c>
      <c r="C4" s="117" t="s">
        <v>77</v>
      </c>
      <c r="D4" s="119">
        <v>66288064</v>
      </c>
    </row>
    <row r="5" spans="1:4" x14ac:dyDescent="0.4">
      <c r="A5" s="117" t="s">
        <v>76</v>
      </c>
      <c r="B5" s="119">
        <v>30627602</v>
      </c>
      <c r="C5" s="119">
        <v>130000</v>
      </c>
      <c r="D5" s="119">
        <v>30757602</v>
      </c>
    </row>
    <row r="6" spans="1:4" x14ac:dyDescent="0.4">
      <c r="A6" s="117" t="s">
        <v>75</v>
      </c>
      <c r="B6" s="119">
        <v>5559131</v>
      </c>
      <c r="C6" s="117" t="s">
        <v>10</v>
      </c>
      <c r="D6" s="119">
        <v>5559131</v>
      </c>
    </row>
    <row r="7" spans="1:4" x14ac:dyDescent="0.4">
      <c r="A7" s="117" t="s">
        <v>74</v>
      </c>
      <c r="B7" s="119">
        <v>26543719</v>
      </c>
      <c r="C7" s="119">
        <v>60000</v>
      </c>
      <c r="D7" s="119">
        <v>26603719</v>
      </c>
    </row>
    <row r="8" spans="1:4" x14ac:dyDescent="0.4">
      <c r="A8" s="117" t="s">
        <v>73</v>
      </c>
      <c r="B8" s="119">
        <v>63131</v>
      </c>
      <c r="C8" s="117" t="s">
        <v>10</v>
      </c>
      <c r="D8" s="119">
        <v>63131</v>
      </c>
    </row>
    <row r="9" spans="1:4" x14ac:dyDescent="0.4">
      <c r="A9" s="117" t="s">
        <v>72</v>
      </c>
      <c r="B9" s="119">
        <v>157745</v>
      </c>
      <c r="C9" s="117" t="s">
        <v>10</v>
      </c>
      <c r="D9" s="119">
        <v>157745</v>
      </c>
    </row>
    <row r="10" spans="1:4" x14ac:dyDescent="0.4">
      <c r="A10" s="117" t="s">
        <v>71</v>
      </c>
      <c r="B10" s="119">
        <v>3093736</v>
      </c>
      <c r="C10" s="117" t="s">
        <v>70</v>
      </c>
      <c r="D10" s="119">
        <v>2838736</v>
      </c>
    </row>
    <row r="11" spans="1:4" x14ac:dyDescent="0.4">
      <c r="A11" s="117" t="s">
        <v>69</v>
      </c>
      <c r="B11" s="119">
        <v>308000</v>
      </c>
      <c r="C11" s="117" t="s">
        <v>10</v>
      </c>
      <c r="D11" s="119">
        <v>308000</v>
      </c>
    </row>
    <row r="12" spans="1:4" x14ac:dyDescent="0.4">
      <c r="A12" s="117" t="s">
        <v>68</v>
      </c>
      <c r="B12" s="119">
        <v>14519500</v>
      </c>
      <c r="C12" s="119">
        <v>36000</v>
      </c>
      <c r="D12" s="119">
        <v>14555500</v>
      </c>
    </row>
    <row r="13" spans="1:4" x14ac:dyDescent="0.4">
      <c r="A13" s="117" t="s">
        <v>67</v>
      </c>
      <c r="B13" s="119">
        <v>10467400</v>
      </c>
      <c r="C13" s="117" t="s">
        <v>66</v>
      </c>
      <c r="D13" s="119">
        <v>10074000</v>
      </c>
    </row>
    <row r="14" spans="1:4" x14ac:dyDescent="0.4">
      <c r="A14" s="118" t="s">
        <v>212</v>
      </c>
      <c r="B14" s="119">
        <v>228679064</v>
      </c>
      <c r="C14" s="117" t="s">
        <v>65</v>
      </c>
      <c r="D14" s="119">
        <v>227726664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10.375" bestFit="1" customWidth="1"/>
    <col min="6" max="6" width="15.125" bestFit="1" customWidth="1"/>
    <col min="7" max="7" width="7.125" bestFit="1" customWidth="1"/>
  </cols>
  <sheetData>
    <row r="1" spans="1:7" x14ac:dyDescent="0.4">
      <c r="F1" t="s">
        <v>217</v>
      </c>
    </row>
    <row r="2" spans="1:7" x14ac:dyDescent="0.4">
      <c r="A2" s="117" t="s">
        <v>221</v>
      </c>
      <c r="B2" s="118" t="s">
        <v>218</v>
      </c>
      <c r="C2" s="117" t="s">
        <v>219</v>
      </c>
      <c r="D2" s="117" t="s">
        <v>0</v>
      </c>
      <c r="E2" s="117" t="s">
        <v>220</v>
      </c>
      <c r="F2" s="117" t="s">
        <v>1</v>
      </c>
      <c r="G2" s="117" t="s">
        <v>0</v>
      </c>
    </row>
    <row r="3" spans="1:7" x14ac:dyDescent="0.4">
      <c r="A3" s="117">
        <v>1</v>
      </c>
      <c r="B3" s="117" t="s">
        <v>64</v>
      </c>
      <c r="C3" s="119">
        <v>48079000</v>
      </c>
      <c r="D3" s="117">
        <v>35</v>
      </c>
      <c r="E3" s="117" t="s">
        <v>10</v>
      </c>
      <c r="F3" s="119">
        <v>48079000</v>
      </c>
      <c r="G3" s="117">
        <v>35.1</v>
      </c>
    </row>
    <row r="4" spans="1:7" x14ac:dyDescent="0.4">
      <c r="A4" s="117">
        <v>2</v>
      </c>
      <c r="B4" s="117" t="s">
        <v>63</v>
      </c>
      <c r="C4" s="119">
        <v>719100</v>
      </c>
      <c r="D4" s="117">
        <v>0.5</v>
      </c>
      <c r="E4" s="117" t="s">
        <v>10</v>
      </c>
      <c r="F4" s="119">
        <v>719100</v>
      </c>
      <c r="G4" s="117">
        <v>0.5</v>
      </c>
    </row>
    <row r="5" spans="1:7" x14ac:dyDescent="0.4">
      <c r="A5" s="117">
        <v>3</v>
      </c>
      <c r="B5" s="117" t="s">
        <v>62</v>
      </c>
      <c r="C5" s="119">
        <v>20000</v>
      </c>
      <c r="D5" s="117">
        <v>0</v>
      </c>
      <c r="E5" s="117" t="s">
        <v>10</v>
      </c>
      <c r="F5" s="119">
        <v>20000</v>
      </c>
      <c r="G5" s="117">
        <v>0</v>
      </c>
    </row>
    <row r="6" spans="1:7" x14ac:dyDescent="0.4">
      <c r="A6" s="117">
        <v>4</v>
      </c>
      <c r="B6" s="117" t="s">
        <v>61</v>
      </c>
      <c r="C6" s="119">
        <v>250000</v>
      </c>
      <c r="D6" s="117">
        <v>0.2</v>
      </c>
      <c r="E6" s="117" t="s">
        <v>10</v>
      </c>
      <c r="F6" s="119">
        <v>250000</v>
      </c>
      <c r="G6" s="117">
        <v>0.2</v>
      </c>
    </row>
    <row r="7" spans="1:7" x14ac:dyDescent="0.4">
      <c r="A7" s="117">
        <v>5</v>
      </c>
      <c r="B7" s="117" t="s">
        <v>60</v>
      </c>
      <c r="C7" s="119">
        <v>200000</v>
      </c>
      <c r="D7" s="117">
        <v>0.2</v>
      </c>
      <c r="E7" s="117" t="s">
        <v>10</v>
      </c>
      <c r="F7" s="119">
        <v>200000</v>
      </c>
      <c r="G7" s="117">
        <v>0.2</v>
      </c>
    </row>
    <row r="8" spans="1:7" x14ac:dyDescent="0.4">
      <c r="A8" s="117">
        <v>6</v>
      </c>
      <c r="B8" s="117" t="s">
        <v>59</v>
      </c>
      <c r="C8" s="119">
        <v>500000</v>
      </c>
      <c r="D8" s="117">
        <v>0.4</v>
      </c>
      <c r="E8" s="117" t="s">
        <v>10</v>
      </c>
      <c r="F8" s="119">
        <v>500000</v>
      </c>
      <c r="G8" s="117">
        <v>0.4</v>
      </c>
    </row>
    <row r="9" spans="1:7" x14ac:dyDescent="0.4">
      <c r="A9" s="117">
        <v>7</v>
      </c>
      <c r="B9" s="117" t="s">
        <v>58</v>
      </c>
      <c r="C9" s="119">
        <v>7700000</v>
      </c>
      <c r="D9" s="117">
        <v>5.6</v>
      </c>
      <c r="E9" s="117" t="s">
        <v>10</v>
      </c>
      <c r="F9" s="119">
        <v>7700000</v>
      </c>
      <c r="G9" s="117">
        <v>5.6</v>
      </c>
    </row>
    <row r="10" spans="1:7" x14ac:dyDescent="0.4">
      <c r="A10" s="117">
        <v>8</v>
      </c>
      <c r="B10" s="117" t="s">
        <v>57</v>
      </c>
      <c r="C10" s="119">
        <v>170000</v>
      </c>
      <c r="D10" s="117">
        <v>0.1</v>
      </c>
      <c r="E10" s="117" t="s">
        <v>10</v>
      </c>
      <c r="F10" s="119">
        <v>170000</v>
      </c>
      <c r="G10" s="117">
        <v>0.1</v>
      </c>
    </row>
    <row r="11" spans="1:7" x14ac:dyDescent="0.4">
      <c r="A11" s="117">
        <v>9</v>
      </c>
      <c r="B11" s="117" t="s">
        <v>56</v>
      </c>
      <c r="C11" s="119">
        <v>2044000</v>
      </c>
      <c r="D11" s="117">
        <v>1.5</v>
      </c>
      <c r="E11" s="117" t="s">
        <v>10</v>
      </c>
      <c r="F11" s="119">
        <v>2044000</v>
      </c>
      <c r="G11" s="117">
        <v>1.5</v>
      </c>
    </row>
    <row r="12" spans="1:7" x14ac:dyDescent="0.4">
      <c r="A12" s="117">
        <v>10</v>
      </c>
      <c r="B12" s="117" t="s">
        <v>55</v>
      </c>
      <c r="C12" s="119">
        <v>8930000</v>
      </c>
      <c r="D12" s="117">
        <v>6.5</v>
      </c>
      <c r="E12" s="117" t="s">
        <v>10</v>
      </c>
      <c r="F12" s="119">
        <v>8930000</v>
      </c>
      <c r="G12" s="117">
        <v>6.5</v>
      </c>
    </row>
    <row r="13" spans="1:7" x14ac:dyDescent="0.4">
      <c r="A13" s="117">
        <v>11</v>
      </c>
      <c r="B13" s="117" t="s">
        <v>54</v>
      </c>
      <c r="C13" s="119">
        <v>42000</v>
      </c>
      <c r="D13" s="117">
        <v>0</v>
      </c>
      <c r="E13" s="117" t="s">
        <v>10</v>
      </c>
      <c r="F13" s="119">
        <v>42000</v>
      </c>
      <c r="G13" s="117">
        <v>0</v>
      </c>
    </row>
    <row r="14" spans="1:7" x14ac:dyDescent="0.4">
      <c r="A14" s="117">
        <v>12</v>
      </c>
      <c r="B14" s="117" t="s">
        <v>53</v>
      </c>
      <c r="C14" s="119">
        <v>536280</v>
      </c>
      <c r="D14" s="117">
        <v>0.4</v>
      </c>
      <c r="E14" s="117" t="s">
        <v>10</v>
      </c>
      <c r="F14" s="119">
        <v>536280</v>
      </c>
      <c r="G14" s="117">
        <v>0.4</v>
      </c>
    </row>
    <row r="15" spans="1:7" x14ac:dyDescent="0.4">
      <c r="A15" s="117">
        <v>13</v>
      </c>
      <c r="B15" s="117" t="s">
        <v>52</v>
      </c>
      <c r="C15" s="119">
        <v>1531925</v>
      </c>
      <c r="D15" s="117">
        <v>1.1000000000000001</v>
      </c>
      <c r="E15" s="117" t="s">
        <v>10</v>
      </c>
      <c r="F15" s="119">
        <v>1531925</v>
      </c>
      <c r="G15" s="117">
        <v>1.1000000000000001</v>
      </c>
    </row>
    <row r="16" spans="1:7" x14ac:dyDescent="0.4">
      <c r="A16" s="117">
        <v>14</v>
      </c>
      <c r="B16" s="117" t="s">
        <v>51</v>
      </c>
      <c r="C16" s="119">
        <v>28896730</v>
      </c>
      <c r="D16" s="117">
        <v>21</v>
      </c>
      <c r="E16" s="119">
        <v>116400</v>
      </c>
      <c r="F16" s="119">
        <v>29013130</v>
      </c>
      <c r="G16" s="117">
        <v>21.2</v>
      </c>
    </row>
    <row r="17" spans="1:7" x14ac:dyDescent="0.4">
      <c r="A17" s="117">
        <v>15</v>
      </c>
      <c r="B17" s="117" t="s">
        <v>50</v>
      </c>
      <c r="C17" s="119">
        <v>8718900</v>
      </c>
      <c r="D17" s="117">
        <v>6.4</v>
      </c>
      <c r="E17" s="119">
        <v>157000</v>
      </c>
      <c r="F17" s="119">
        <v>8875900</v>
      </c>
      <c r="G17" s="117">
        <v>6.5</v>
      </c>
    </row>
    <row r="18" spans="1:7" x14ac:dyDescent="0.4">
      <c r="A18" s="117">
        <v>16</v>
      </c>
      <c r="B18" s="117" t="s">
        <v>49</v>
      </c>
      <c r="C18" s="119">
        <v>103610</v>
      </c>
      <c r="D18" s="117">
        <v>0.1</v>
      </c>
      <c r="E18" s="117" t="s">
        <v>48</v>
      </c>
      <c r="F18" s="119">
        <v>98350</v>
      </c>
      <c r="G18" s="117">
        <v>0.1</v>
      </c>
    </row>
    <row r="19" spans="1:7" x14ac:dyDescent="0.4">
      <c r="A19" s="117">
        <v>17</v>
      </c>
      <c r="B19" s="117" t="s">
        <v>47</v>
      </c>
      <c r="C19" s="119">
        <v>174320</v>
      </c>
      <c r="D19" s="117">
        <v>0.1</v>
      </c>
      <c r="E19" s="119">
        <v>98405</v>
      </c>
      <c r="F19" s="119">
        <v>272725</v>
      </c>
      <c r="G19" s="117">
        <v>0.2</v>
      </c>
    </row>
    <row r="20" spans="1:7" x14ac:dyDescent="0.4">
      <c r="A20" s="117">
        <v>18</v>
      </c>
      <c r="B20" s="117" t="s">
        <v>46</v>
      </c>
      <c r="C20" s="119">
        <v>8138910</v>
      </c>
      <c r="D20" s="117">
        <v>5.9</v>
      </c>
      <c r="E20" s="117" t="s">
        <v>45</v>
      </c>
      <c r="F20" s="119">
        <v>8016510</v>
      </c>
      <c r="G20" s="117">
        <v>5.9</v>
      </c>
    </row>
    <row r="21" spans="1:7" x14ac:dyDescent="0.4">
      <c r="A21" s="117">
        <v>19</v>
      </c>
      <c r="B21" s="117" t="s">
        <v>44</v>
      </c>
      <c r="C21" s="119">
        <v>8216011</v>
      </c>
      <c r="D21" s="117">
        <v>6</v>
      </c>
      <c r="E21" s="117">
        <v>0</v>
      </c>
      <c r="F21" s="119">
        <v>8216011</v>
      </c>
      <c r="G21" s="117">
        <v>6</v>
      </c>
    </row>
    <row r="22" spans="1:7" x14ac:dyDescent="0.4">
      <c r="A22" s="117">
        <v>20</v>
      </c>
      <c r="B22" s="117" t="s">
        <v>43</v>
      </c>
      <c r="C22" s="119">
        <v>3587814</v>
      </c>
      <c r="D22" s="117">
        <v>2.6</v>
      </c>
      <c r="E22" s="119">
        <v>8755</v>
      </c>
      <c r="F22" s="119">
        <v>3596569</v>
      </c>
      <c r="G22" s="117">
        <v>2.6</v>
      </c>
    </row>
    <row r="23" spans="1:7" x14ac:dyDescent="0.4">
      <c r="A23" s="117">
        <v>21</v>
      </c>
      <c r="B23" s="117" t="s">
        <v>42</v>
      </c>
      <c r="C23" s="119">
        <v>8780500</v>
      </c>
      <c r="D23" s="117">
        <v>6.4</v>
      </c>
      <c r="E23" s="117" t="s">
        <v>41</v>
      </c>
      <c r="F23" s="119">
        <v>7997600</v>
      </c>
      <c r="G23" s="117">
        <v>5.9</v>
      </c>
    </row>
    <row r="24" spans="1:7" x14ac:dyDescent="0.4">
      <c r="A24" s="117"/>
      <c r="B24" s="118" t="s">
        <v>216</v>
      </c>
      <c r="C24" s="119">
        <v>137339100</v>
      </c>
      <c r="D24" s="117">
        <v>100</v>
      </c>
      <c r="E24" s="117" t="s">
        <v>23</v>
      </c>
      <c r="F24" s="119">
        <v>136809100</v>
      </c>
      <c r="G24" s="117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0.375" bestFit="1" customWidth="1"/>
    <col min="6" max="6" width="15.125" bestFit="1" customWidth="1"/>
    <col min="7" max="7" width="7.125" bestFit="1" customWidth="1"/>
  </cols>
  <sheetData>
    <row r="1" spans="1:7" x14ac:dyDescent="0.4">
      <c r="F1" t="s">
        <v>217</v>
      </c>
    </row>
    <row r="2" spans="1:7" x14ac:dyDescent="0.4">
      <c r="A2" s="117" t="s">
        <v>221</v>
      </c>
      <c r="B2" s="118" t="s">
        <v>218</v>
      </c>
      <c r="C2" s="117" t="s">
        <v>219</v>
      </c>
      <c r="D2" s="117" t="s">
        <v>0</v>
      </c>
      <c r="E2" s="117" t="s">
        <v>220</v>
      </c>
      <c r="F2" s="117" t="s">
        <v>1</v>
      </c>
      <c r="G2" s="117" t="s">
        <v>0</v>
      </c>
    </row>
    <row r="3" spans="1:7" x14ac:dyDescent="0.4">
      <c r="A3" s="117">
        <v>1</v>
      </c>
      <c r="B3" s="117" t="s">
        <v>40</v>
      </c>
      <c r="C3" s="119">
        <v>584442</v>
      </c>
      <c r="D3" s="117">
        <v>0.4</v>
      </c>
      <c r="E3" s="117" t="s">
        <v>10</v>
      </c>
      <c r="F3" s="119">
        <v>584442</v>
      </c>
      <c r="G3" s="117">
        <v>0.4</v>
      </c>
    </row>
    <row r="4" spans="1:7" x14ac:dyDescent="0.4">
      <c r="A4" s="117">
        <v>2</v>
      </c>
      <c r="B4" s="117" t="s">
        <v>39</v>
      </c>
      <c r="C4" s="119">
        <v>17897859</v>
      </c>
      <c r="D4" s="117">
        <v>13</v>
      </c>
      <c r="E4" s="117" t="s">
        <v>38</v>
      </c>
      <c r="F4" s="119">
        <v>17783834</v>
      </c>
      <c r="G4" s="117">
        <v>13</v>
      </c>
    </row>
    <row r="5" spans="1:7" x14ac:dyDescent="0.4">
      <c r="A5" s="117">
        <v>3</v>
      </c>
      <c r="B5" s="117" t="s">
        <v>37</v>
      </c>
      <c r="C5" s="119">
        <v>67373743</v>
      </c>
      <c r="D5" s="117">
        <v>49.1</v>
      </c>
      <c r="E5" s="119">
        <v>484870</v>
      </c>
      <c r="F5" s="119">
        <v>67858613</v>
      </c>
      <c r="G5" s="117">
        <v>49.6</v>
      </c>
    </row>
    <row r="6" spans="1:7" x14ac:dyDescent="0.4">
      <c r="A6" s="117">
        <v>4</v>
      </c>
      <c r="B6" s="117" t="s">
        <v>36</v>
      </c>
      <c r="C6" s="119">
        <v>11658255</v>
      </c>
      <c r="D6" s="117">
        <v>8.5</v>
      </c>
      <c r="E6" s="119">
        <v>8200</v>
      </c>
      <c r="F6" s="119">
        <v>11666455</v>
      </c>
      <c r="G6" s="117">
        <v>8.5</v>
      </c>
    </row>
    <row r="7" spans="1:7" x14ac:dyDescent="0.4">
      <c r="A7" s="117">
        <v>5</v>
      </c>
      <c r="B7" s="117" t="s">
        <v>35</v>
      </c>
      <c r="C7" s="119">
        <v>88855</v>
      </c>
      <c r="D7" s="117">
        <v>0.1</v>
      </c>
      <c r="E7" s="117" t="s">
        <v>10</v>
      </c>
      <c r="F7" s="119">
        <v>88855</v>
      </c>
      <c r="G7" s="117">
        <v>0.1</v>
      </c>
    </row>
    <row r="8" spans="1:7" x14ac:dyDescent="0.4">
      <c r="A8" s="117">
        <v>6</v>
      </c>
      <c r="B8" s="117" t="s">
        <v>34</v>
      </c>
      <c r="C8" s="119">
        <v>700065</v>
      </c>
      <c r="D8" s="117">
        <v>0.5</v>
      </c>
      <c r="E8" s="117" t="s">
        <v>33</v>
      </c>
      <c r="F8" s="119">
        <v>696365</v>
      </c>
      <c r="G8" s="117">
        <v>0.5</v>
      </c>
    </row>
    <row r="9" spans="1:7" x14ac:dyDescent="0.4">
      <c r="A9" s="117">
        <v>7</v>
      </c>
      <c r="B9" s="117" t="s">
        <v>32</v>
      </c>
      <c r="C9" s="119">
        <v>729221</v>
      </c>
      <c r="D9" s="117">
        <v>0.5</v>
      </c>
      <c r="E9" s="117">
        <v>600</v>
      </c>
      <c r="F9" s="119">
        <v>729821</v>
      </c>
      <c r="G9" s="117">
        <v>0.6</v>
      </c>
    </row>
    <row r="10" spans="1:7" x14ac:dyDescent="0.4">
      <c r="A10" s="117">
        <v>8</v>
      </c>
      <c r="B10" s="117" t="s">
        <v>31</v>
      </c>
      <c r="C10" s="119">
        <v>10420620</v>
      </c>
      <c r="D10" s="117">
        <v>7.6</v>
      </c>
      <c r="E10" s="117" t="s">
        <v>30</v>
      </c>
      <c r="F10" s="119">
        <v>10127400</v>
      </c>
      <c r="G10" s="117">
        <v>7.4</v>
      </c>
    </row>
    <row r="11" spans="1:7" x14ac:dyDescent="0.4">
      <c r="A11" s="117">
        <v>9</v>
      </c>
      <c r="B11" s="117" t="s">
        <v>29</v>
      </c>
      <c r="C11" s="119">
        <v>4010282</v>
      </c>
      <c r="D11" s="117">
        <v>2.9</v>
      </c>
      <c r="E11" s="117" t="s">
        <v>28</v>
      </c>
      <c r="F11" s="119">
        <v>3728582</v>
      </c>
      <c r="G11" s="117">
        <v>2.7</v>
      </c>
    </row>
    <row r="12" spans="1:7" x14ac:dyDescent="0.4">
      <c r="A12" s="117">
        <v>10</v>
      </c>
      <c r="B12" s="117" t="s">
        <v>27</v>
      </c>
      <c r="C12" s="119">
        <v>15635107</v>
      </c>
      <c r="D12" s="117">
        <v>11.4</v>
      </c>
      <c r="E12" s="117" t="s">
        <v>26</v>
      </c>
      <c r="F12" s="119">
        <v>15178527</v>
      </c>
      <c r="G12" s="117">
        <v>11.1</v>
      </c>
    </row>
    <row r="13" spans="1:7" x14ac:dyDescent="0.4">
      <c r="A13" s="117">
        <v>11</v>
      </c>
      <c r="B13" s="117" t="s">
        <v>25</v>
      </c>
      <c r="C13" s="117">
        <v>10</v>
      </c>
      <c r="D13" s="117">
        <v>0</v>
      </c>
      <c r="E13" s="117" t="s">
        <v>10</v>
      </c>
      <c r="F13" s="117">
        <v>10</v>
      </c>
      <c r="G13" s="117">
        <v>0</v>
      </c>
    </row>
    <row r="14" spans="1:7" x14ac:dyDescent="0.4">
      <c r="A14" s="117">
        <v>12</v>
      </c>
      <c r="B14" s="117" t="s">
        <v>5</v>
      </c>
      <c r="C14" s="119">
        <v>7728631</v>
      </c>
      <c r="D14" s="117">
        <v>5.6</v>
      </c>
      <c r="E14" s="117" t="s">
        <v>6</v>
      </c>
      <c r="F14" s="119">
        <v>7655616</v>
      </c>
      <c r="G14" s="117">
        <v>5.6</v>
      </c>
    </row>
    <row r="15" spans="1:7" x14ac:dyDescent="0.4">
      <c r="A15" s="117">
        <v>13</v>
      </c>
      <c r="B15" s="117" t="s">
        <v>24</v>
      </c>
      <c r="C15" s="119">
        <v>392010</v>
      </c>
      <c r="D15" s="117">
        <v>0.3</v>
      </c>
      <c r="E15" s="119">
        <v>198570</v>
      </c>
      <c r="F15" s="119">
        <v>590580</v>
      </c>
      <c r="G15" s="117">
        <v>0.4</v>
      </c>
    </row>
    <row r="16" spans="1:7" x14ac:dyDescent="0.4">
      <c r="A16" s="117">
        <v>14</v>
      </c>
      <c r="B16" s="117" t="s">
        <v>22</v>
      </c>
      <c r="C16" s="119">
        <v>120000</v>
      </c>
      <c r="D16" s="117">
        <v>0.1</v>
      </c>
      <c r="E16" s="117" t="s">
        <v>10</v>
      </c>
      <c r="F16" s="119">
        <v>120000</v>
      </c>
      <c r="G16" s="117">
        <v>0.1</v>
      </c>
    </row>
    <row r="17" spans="1:7" x14ac:dyDescent="0.4">
      <c r="A17" s="117"/>
      <c r="B17" s="118" t="s">
        <v>222</v>
      </c>
      <c r="C17" s="119">
        <v>137339100</v>
      </c>
      <c r="D17" s="117">
        <v>100</v>
      </c>
      <c r="E17" s="117" t="s">
        <v>23</v>
      </c>
      <c r="F17" s="119">
        <v>136809100</v>
      </c>
      <c r="G17" s="117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8.75" x14ac:dyDescent="0.4"/>
  <cols>
    <col min="1" max="1" width="15.125" bestFit="1" customWidth="1"/>
    <col min="2" max="2" width="11.625" bestFit="1" customWidth="1"/>
    <col min="3" max="3" width="7.125" bestFit="1" customWidth="1"/>
    <col min="4" max="4" width="12.125" bestFit="1" customWidth="1"/>
    <col min="5" max="5" width="15.125" bestFit="1" customWidth="1"/>
    <col min="6" max="6" width="7.125" bestFit="1" customWidth="1"/>
  </cols>
  <sheetData>
    <row r="1" spans="1:6" x14ac:dyDescent="0.4">
      <c r="E1" t="s">
        <v>217</v>
      </c>
    </row>
    <row r="2" spans="1:6" x14ac:dyDescent="0.4">
      <c r="A2" s="116" t="s">
        <v>227</v>
      </c>
      <c r="B2" s="117" t="s">
        <v>219</v>
      </c>
      <c r="C2" s="117" t="s">
        <v>0</v>
      </c>
      <c r="D2" s="117" t="s">
        <v>220</v>
      </c>
      <c r="E2" s="117" t="s">
        <v>1</v>
      </c>
      <c r="F2" s="117" t="s">
        <v>0</v>
      </c>
    </row>
    <row r="3" spans="1:6" x14ac:dyDescent="0.4">
      <c r="A3" s="117" t="s">
        <v>2</v>
      </c>
      <c r="B3" s="119">
        <v>23405710</v>
      </c>
      <c r="C3" s="117">
        <v>17.100000000000001</v>
      </c>
      <c r="D3" s="117" t="s">
        <v>3</v>
      </c>
      <c r="E3" s="119">
        <v>23396650</v>
      </c>
      <c r="F3" s="117">
        <v>17.100000000000001</v>
      </c>
    </row>
    <row r="4" spans="1:6" x14ac:dyDescent="0.4">
      <c r="A4" s="117" t="s">
        <v>4</v>
      </c>
      <c r="B4" s="119">
        <v>38211580</v>
      </c>
      <c r="C4" s="117">
        <v>27.8</v>
      </c>
      <c r="D4" s="119">
        <v>514000</v>
      </c>
      <c r="E4" s="119">
        <v>38725580</v>
      </c>
      <c r="F4" s="117">
        <v>28.3</v>
      </c>
    </row>
    <row r="5" spans="1:6" x14ac:dyDescent="0.4">
      <c r="A5" s="117" t="s">
        <v>5</v>
      </c>
      <c r="B5" s="119">
        <v>7728631</v>
      </c>
      <c r="C5" s="117">
        <v>5.6</v>
      </c>
      <c r="D5" s="117" t="s">
        <v>6</v>
      </c>
      <c r="E5" s="119">
        <v>7655616</v>
      </c>
      <c r="F5" s="117">
        <v>5.6</v>
      </c>
    </row>
    <row r="6" spans="1:6" x14ac:dyDescent="0.4">
      <c r="A6" s="118" t="s">
        <v>223</v>
      </c>
      <c r="B6" s="119">
        <v>69345921</v>
      </c>
      <c r="C6" s="117">
        <v>50.5</v>
      </c>
      <c r="D6" s="119">
        <v>431925</v>
      </c>
      <c r="E6" s="119">
        <v>69777846</v>
      </c>
      <c r="F6" s="117">
        <v>51</v>
      </c>
    </row>
    <row r="7" spans="1:6" x14ac:dyDescent="0.4">
      <c r="A7" s="117" t="s">
        <v>7</v>
      </c>
      <c r="B7" s="119">
        <v>20593642</v>
      </c>
      <c r="C7" s="117">
        <v>15</v>
      </c>
      <c r="D7" s="117" t="s">
        <v>8</v>
      </c>
      <c r="E7" s="119">
        <v>20391732</v>
      </c>
      <c r="F7" s="117">
        <v>14.9</v>
      </c>
    </row>
    <row r="8" spans="1:6" x14ac:dyDescent="0.4">
      <c r="A8" s="117" t="s">
        <v>9</v>
      </c>
      <c r="B8" s="119">
        <v>849570</v>
      </c>
      <c r="C8" s="117">
        <v>0.6</v>
      </c>
      <c r="D8" s="117" t="s">
        <v>10</v>
      </c>
      <c r="E8" s="119">
        <v>849570</v>
      </c>
      <c r="F8" s="117">
        <v>0.6</v>
      </c>
    </row>
    <row r="9" spans="1:6" x14ac:dyDescent="0.4">
      <c r="A9" s="117" t="s">
        <v>11</v>
      </c>
      <c r="B9" s="119">
        <v>17346097</v>
      </c>
      <c r="C9" s="117">
        <v>12.6</v>
      </c>
      <c r="D9" s="117" t="s">
        <v>12</v>
      </c>
      <c r="E9" s="119">
        <v>17301622</v>
      </c>
      <c r="F9" s="117">
        <v>12.6</v>
      </c>
    </row>
    <row r="10" spans="1:6" x14ac:dyDescent="0.4">
      <c r="A10" s="117" t="s">
        <v>13</v>
      </c>
      <c r="B10" s="119">
        <v>7009150</v>
      </c>
      <c r="C10" s="117">
        <v>5.0999999999999996</v>
      </c>
      <c r="D10" s="119">
        <v>198760</v>
      </c>
      <c r="E10" s="119">
        <v>7207910</v>
      </c>
      <c r="F10" s="117">
        <v>5.3</v>
      </c>
    </row>
    <row r="11" spans="1:6" x14ac:dyDescent="0.4">
      <c r="A11" s="117" t="s">
        <v>14</v>
      </c>
      <c r="B11" s="117"/>
      <c r="C11" s="117" t="s">
        <v>10</v>
      </c>
      <c r="D11" s="117" t="s">
        <v>10</v>
      </c>
      <c r="E11" s="117" t="s">
        <v>10</v>
      </c>
      <c r="F11" s="117" t="s">
        <v>10</v>
      </c>
    </row>
    <row r="12" spans="1:6" x14ac:dyDescent="0.4">
      <c r="A12" s="117" t="s">
        <v>15</v>
      </c>
      <c r="B12" s="119">
        <v>114010</v>
      </c>
      <c r="C12" s="117">
        <v>0.1</v>
      </c>
      <c r="D12" s="117" t="s">
        <v>10</v>
      </c>
      <c r="E12" s="119">
        <v>114010</v>
      </c>
      <c r="F12" s="117">
        <v>0.1</v>
      </c>
    </row>
    <row r="13" spans="1:6" x14ac:dyDescent="0.4">
      <c r="A13" s="117" t="s">
        <v>16</v>
      </c>
      <c r="B13" s="119">
        <v>8507600</v>
      </c>
      <c r="C13" s="117">
        <v>6.2</v>
      </c>
      <c r="D13" s="119">
        <v>140000</v>
      </c>
      <c r="E13" s="119">
        <v>8647600</v>
      </c>
      <c r="F13" s="117">
        <v>6.3</v>
      </c>
    </row>
    <row r="14" spans="1:6" x14ac:dyDescent="0.4">
      <c r="A14" s="117" t="s">
        <v>224</v>
      </c>
      <c r="B14" s="119">
        <v>13453100</v>
      </c>
      <c r="C14" s="117">
        <v>9.8000000000000007</v>
      </c>
      <c r="D14" s="117" t="s">
        <v>17</v>
      </c>
      <c r="E14" s="119">
        <v>12398800</v>
      </c>
      <c r="F14" s="117">
        <v>9.1</v>
      </c>
    </row>
    <row r="15" spans="1:6" x14ac:dyDescent="0.4">
      <c r="A15" s="117" t="s">
        <v>225</v>
      </c>
      <c r="B15" s="119">
        <v>2172600</v>
      </c>
      <c r="C15" s="117">
        <v>1.6</v>
      </c>
      <c r="D15" s="117" t="s">
        <v>18</v>
      </c>
      <c r="E15" s="119">
        <v>2094500</v>
      </c>
      <c r="F15" s="117">
        <v>1.6</v>
      </c>
    </row>
    <row r="16" spans="1:6" x14ac:dyDescent="0.4">
      <c r="A16" s="117" t="s">
        <v>226</v>
      </c>
      <c r="B16" s="119">
        <v>11169000</v>
      </c>
      <c r="C16" s="117">
        <v>8.1</v>
      </c>
      <c r="D16" s="117" t="s">
        <v>19</v>
      </c>
      <c r="E16" s="119">
        <v>10143700</v>
      </c>
      <c r="F16" s="117">
        <v>7.4</v>
      </c>
    </row>
    <row r="17" spans="1:6" x14ac:dyDescent="0.4">
      <c r="A17" s="117" t="s">
        <v>20</v>
      </c>
      <c r="B17" s="119">
        <v>111500</v>
      </c>
      <c r="C17" s="117">
        <v>0.1</v>
      </c>
      <c r="D17" s="119">
        <v>49100</v>
      </c>
      <c r="E17" s="119">
        <v>160600</v>
      </c>
      <c r="F17" s="117">
        <v>0.1</v>
      </c>
    </row>
    <row r="18" spans="1:6" x14ac:dyDescent="0.4">
      <c r="A18" s="117" t="s">
        <v>21</v>
      </c>
      <c r="B18" s="117">
        <v>10</v>
      </c>
      <c r="C18" s="117">
        <v>0</v>
      </c>
      <c r="D18" s="117" t="s">
        <v>10</v>
      </c>
      <c r="E18" s="117">
        <v>10</v>
      </c>
      <c r="F18" s="117">
        <v>0</v>
      </c>
    </row>
    <row r="19" spans="1:6" x14ac:dyDescent="0.4">
      <c r="A19" s="117" t="s">
        <v>22</v>
      </c>
      <c r="B19" s="119">
        <v>120000</v>
      </c>
      <c r="C19" s="117">
        <v>0.1</v>
      </c>
      <c r="D19" s="117" t="s">
        <v>10</v>
      </c>
      <c r="E19" s="119">
        <v>120000</v>
      </c>
      <c r="F19" s="117">
        <v>0.1</v>
      </c>
    </row>
    <row r="20" spans="1:6" x14ac:dyDescent="0.4">
      <c r="A20" s="118" t="s">
        <v>222</v>
      </c>
      <c r="B20" s="119">
        <v>137339100</v>
      </c>
      <c r="C20" s="117">
        <v>100</v>
      </c>
      <c r="D20" s="117" t="s">
        <v>23</v>
      </c>
      <c r="E20" s="119">
        <v>136809100</v>
      </c>
      <c r="F20" s="117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view="pageBreakPreview" zoomScale="110" zoomScaleNormal="100" zoomScaleSheetLayoutView="110" workbookViewId="0">
      <selection sqref="A1:E1"/>
    </sheetView>
  </sheetViews>
  <sheetFormatPr defaultColWidth="9" defaultRowHeight="18" customHeight="1" x14ac:dyDescent="0.4"/>
  <cols>
    <col min="1" max="1" width="3.625" style="6" customWidth="1"/>
    <col min="2" max="2" width="15.625" style="4" customWidth="1"/>
    <col min="3" max="3" width="12.625" style="38" customWidth="1"/>
    <col min="4" max="4" width="43.375" style="4" customWidth="1"/>
    <col min="5" max="5" width="12.5" style="4" customWidth="1"/>
    <col min="6" max="6" width="9" style="3"/>
    <col min="7" max="7" width="9" style="4"/>
    <col min="8" max="8" width="12.25" style="4" bestFit="1" customWidth="1"/>
    <col min="9" max="16384" width="9" style="4"/>
  </cols>
  <sheetData>
    <row r="1" spans="1:6" ht="24" customHeight="1" x14ac:dyDescent="0.4">
      <c r="A1" s="1" t="s">
        <v>81</v>
      </c>
      <c r="B1" s="1"/>
      <c r="C1" s="1"/>
      <c r="D1" s="1"/>
      <c r="E1" s="1"/>
    </row>
    <row r="2" spans="1:6" ht="24" customHeight="1" x14ac:dyDescent="0.4">
      <c r="A2" s="5" t="s">
        <v>82</v>
      </c>
      <c r="C2" s="4"/>
      <c r="F2" s="4"/>
    </row>
    <row r="3" spans="1:6" ht="15" customHeight="1" x14ac:dyDescent="0.4">
      <c r="C3" s="4"/>
      <c r="E3" s="7" t="s">
        <v>83</v>
      </c>
      <c r="F3" s="4"/>
    </row>
    <row r="4" spans="1:6" s="6" customFormat="1" ht="12" x14ac:dyDescent="0.4">
      <c r="A4" s="8" t="str">
        <f>"款"</f>
        <v>款</v>
      </c>
      <c r="B4" s="8"/>
      <c r="C4" s="9" t="s">
        <v>84</v>
      </c>
      <c r="D4" s="9" t="str">
        <f>"細節名"</f>
        <v>細節名</v>
      </c>
      <c r="E4" s="9" t="s">
        <v>84</v>
      </c>
    </row>
    <row r="5" spans="1:6" ht="24" customHeight="1" x14ac:dyDescent="0.4">
      <c r="A5" s="15">
        <v>14</v>
      </c>
      <c r="B5" s="16" t="s">
        <v>85</v>
      </c>
      <c r="C5" s="17">
        <v>116400</v>
      </c>
      <c r="D5" s="13" t="s">
        <v>86</v>
      </c>
      <c r="E5" s="12">
        <v>55000</v>
      </c>
      <c r="F5" s="14"/>
    </row>
    <row r="6" spans="1:6" ht="24" customHeight="1" x14ac:dyDescent="0.4">
      <c r="A6" s="15"/>
      <c r="B6" s="16"/>
      <c r="C6" s="17"/>
      <c r="D6" s="13" t="s">
        <v>87</v>
      </c>
      <c r="E6" s="12">
        <v>78000</v>
      </c>
      <c r="F6" s="14"/>
    </row>
    <row r="7" spans="1:6" ht="24" customHeight="1" x14ac:dyDescent="0.4">
      <c r="A7" s="15"/>
      <c r="B7" s="16"/>
      <c r="C7" s="17"/>
      <c r="D7" s="13" t="s">
        <v>88</v>
      </c>
      <c r="E7" s="12">
        <v>50000</v>
      </c>
      <c r="F7" s="14"/>
    </row>
    <row r="8" spans="1:6" ht="24" customHeight="1" x14ac:dyDescent="0.4">
      <c r="A8" s="15"/>
      <c r="B8" s="16"/>
      <c r="C8" s="17"/>
      <c r="D8" s="13" t="s">
        <v>89</v>
      </c>
      <c r="E8" s="12">
        <v>75000</v>
      </c>
      <c r="F8" s="14"/>
    </row>
    <row r="9" spans="1:6" ht="24" customHeight="1" x14ac:dyDescent="0.4">
      <c r="A9" s="15"/>
      <c r="B9" s="16"/>
      <c r="C9" s="17"/>
      <c r="D9" s="13" t="s">
        <v>90</v>
      </c>
      <c r="E9" s="12">
        <v>-184400</v>
      </c>
      <c r="F9" s="14"/>
    </row>
    <row r="10" spans="1:6" ht="24" customHeight="1" x14ac:dyDescent="0.4">
      <c r="A10" s="18"/>
      <c r="B10" s="19"/>
      <c r="C10" s="20"/>
      <c r="D10" s="13" t="s">
        <v>91</v>
      </c>
      <c r="E10" s="12">
        <v>56000</v>
      </c>
      <c r="F10" s="14"/>
    </row>
    <row r="11" spans="1:6" ht="24" customHeight="1" x14ac:dyDescent="0.4">
      <c r="A11" s="15">
        <v>15</v>
      </c>
      <c r="B11" s="16" t="s">
        <v>92</v>
      </c>
      <c r="C11" s="17">
        <v>157000</v>
      </c>
      <c r="D11" s="13" t="s">
        <v>86</v>
      </c>
      <c r="E11" s="12">
        <v>27500</v>
      </c>
      <c r="F11" s="14"/>
    </row>
    <row r="12" spans="1:6" ht="24" customHeight="1" x14ac:dyDescent="0.4">
      <c r="A12" s="15"/>
      <c r="B12" s="16"/>
      <c r="C12" s="17"/>
      <c r="D12" s="13" t="s">
        <v>93</v>
      </c>
      <c r="E12" s="12">
        <v>83000</v>
      </c>
      <c r="F12" s="14"/>
    </row>
    <row r="13" spans="1:6" ht="24" customHeight="1" x14ac:dyDescent="0.4">
      <c r="A13" s="15"/>
      <c r="B13" s="16"/>
      <c r="C13" s="17"/>
      <c r="D13" s="13" t="s">
        <v>87</v>
      </c>
      <c r="E13" s="12">
        <v>36000</v>
      </c>
      <c r="F13" s="14"/>
    </row>
    <row r="14" spans="1:6" ht="24" customHeight="1" x14ac:dyDescent="0.4">
      <c r="A14" s="15"/>
      <c r="B14" s="16"/>
      <c r="C14" s="17"/>
      <c r="D14" s="13" t="s">
        <v>88</v>
      </c>
      <c r="E14" s="12">
        <v>18000</v>
      </c>
      <c r="F14" s="14"/>
    </row>
    <row r="15" spans="1:6" ht="24" customHeight="1" x14ac:dyDescent="0.4">
      <c r="A15" s="21">
        <v>16</v>
      </c>
      <c r="B15" s="22" t="s">
        <v>94</v>
      </c>
      <c r="C15" s="23">
        <v>-5260</v>
      </c>
      <c r="D15" s="13" t="s">
        <v>95</v>
      </c>
      <c r="E15" s="12">
        <v>-7480</v>
      </c>
      <c r="F15" s="14"/>
    </row>
    <row r="16" spans="1:6" ht="24" customHeight="1" x14ac:dyDescent="0.4">
      <c r="A16" s="15"/>
      <c r="B16" s="24"/>
      <c r="C16" s="17"/>
      <c r="D16" s="13" t="s">
        <v>96</v>
      </c>
      <c r="E16" s="12">
        <v>-4300</v>
      </c>
      <c r="F16" s="14"/>
    </row>
    <row r="17" spans="1:8" ht="24" customHeight="1" x14ac:dyDescent="0.4">
      <c r="A17" s="15"/>
      <c r="B17" s="24"/>
      <c r="C17" s="17"/>
      <c r="D17" s="13" t="s">
        <v>97</v>
      </c>
      <c r="E17" s="12">
        <v>2000</v>
      </c>
      <c r="F17" s="14"/>
    </row>
    <row r="18" spans="1:8" ht="24" customHeight="1" x14ac:dyDescent="0.4">
      <c r="A18" s="25"/>
      <c r="B18" s="26"/>
      <c r="C18" s="27"/>
      <c r="D18" s="13" t="s">
        <v>98</v>
      </c>
      <c r="E18" s="12">
        <v>2100</v>
      </c>
      <c r="F18" s="14"/>
    </row>
    <row r="19" spans="1:8" ht="24" customHeight="1" x14ac:dyDescent="0.4">
      <c r="A19" s="15">
        <v>17</v>
      </c>
      <c r="B19" s="16" t="s">
        <v>99</v>
      </c>
      <c r="C19" s="17">
        <v>98405</v>
      </c>
      <c r="D19" s="13" t="s">
        <v>100</v>
      </c>
      <c r="E19" s="12">
        <v>30610</v>
      </c>
      <c r="F19" s="14"/>
    </row>
    <row r="20" spans="1:8" ht="24" customHeight="1" x14ac:dyDescent="0.4">
      <c r="A20" s="15"/>
      <c r="B20" s="16"/>
      <c r="C20" s="17"/>
      <c r="D20" s="28" t="s">
        <v>101</v>
      </c>
      <c r="E20" s="12">
        <v>5420</v>
      </c>
      <c r="F20" s="14"/>
    </row>
    <row r="21" spans="1:8" ht="24" customHeight="1" x14ac:dyDescent="0.4">
      <c r="A21" s="15"/>
      <c r="B21" s="16"/>
      <c r="C21" s="17"/>
      <c r="D21" s="28" t="s">
        <v>102</v>
      </c>
      <c r="E21" s="23">
        <v>57000</v>
      </c>
      <c r="F21" s="14"/>
    </row>
    <row r="22" spans="1:8" ht="24" customHeight="1" x14ac:dyDescent="0.4">
      <c r="A22" s="21">
        <v>18</v>
      </c>
      <c r="B22" s="22" t="s">
        <v>103</v>
      </c>
      <c r="C22" s="23">
        <v>-122400</v>
      </c>
      <c r="D22" s="13" t="s">
        <v>104</v>
      </c>
      <c r="E22" s="12">
        <v>-2100</v>
      </c>
      <c r="F22" s="14"/>
    </row>
    <row r="23" spans="1:8" ht="24" customHeight="1" x14ac:dyDescent="0.4">
      <c r="A23" s="15"/>
      <c r="B23" s="16"/>
      <c r="C23" s="17"/>
      <c r="D23" s="13" t="s">
        <v>105</v>
      </c>
      <c r="E23" s="12">
        <v>-119000</v>
      </c>
      <c r="F23" s="14"/>
    </row>
    <row r="24" spans="1:8" ht="24" customHeight="1" x14ac:dyDescent="0.4">
      <c r="A24" s="18"/>
      <c r="B24" s="19"/>
      <c r="C24" s="20"/>
      <c r="D24" s="13" t="s">
        <v>106</v>
      </c>
      <c r="E24" s="12">
        <v>-1300</v>
      </c>
      <c r="F24" s="14"/>
    </row>
    <row r="25" spans="1:8" ht="24" customHeight="1" x14ac:dyDescent="0.4">
      <c r="A25" s="10">
        <v>20</v>
      </c>
      <c r="B25" s="11" t="s">
        <v>107</v>
      </c>
      <c r="C25" s="12">
        <v>8755</v>
      </c>
      <c r="D25" s="13" t="s">
        <v>108</v>
      </c>
      <c r="E25" s="12">
        <v>6200</v>
      </c>
      <c r="F25" s="14"/>
    </row>
    <row r="26" spans="1:8" ht="24" customHeight="1" x14ac:dyDescent="0.4">
      <c r="A26" s="15">
        <v>21</v>
      </c>
      <c r="B26" s="16" t="str">
        <f>"市債"</f>
        <v>市債</v>
      </c>
      <c r="C26" s="17">
        <v>-782900</v>
      </c>
      <c r="D26" s="29" t="s">
        <v>109</v>
      </c>
      <c r="E26" s="12">
        <v>-85700</v>
      </c>
      <c r="F26" s="14"/>
      <c r="H26" s="30"/>
    </row>
    <row r="27" spans="1:8" ht="24" customHeight="1" x14ac:dyDescent="0.4">
      <c r="A27" s="31"/>
      <c r="B27" s="32"/>
      <c r="C27" s="17"/>
      <c r="D27" s="13" t="s">
        <v>110</v>
      </c>
      <c r="E27" s="12">
        <v>-114000</v>
      </c>
      <c r="F27" s="14"/>
      <c r="H27" s="30"/>
    </row>
    <row r="28" spans="1:8" ht="24" customHeight="1" x14ac:dyDescent="0.4">
      <c r="A28" s="31"/>
      <c r="B28" s="32"/>
      <c r="C28" s="17"/>
      <c r="D28" s="13" t="s">
        <v>111</v>
      </c>
      <c r="E28" s="12">
        <v>39900</v>
      </c>
      <c r="F28" s="14"/>
      <c r="H28" s="30"/>
    </row>
    <row r="29" spans="1:8" ht="24" customHeight="1" x14ac:dyDescent="0.4">
      <c r="A29" s="31"/>
      <c r="B29" s="32"/>
      <c r="C29" s="17"/>
      <c r="D29" s="13" t="s">
        <v>112</v>
      </c>
      <c r="E29" s="12">
        <v>36000</v>
      </c>
      <c r="F29" s="14"/>
      <c r="H29" s="30"/>
    </row>
    <row r="30" spans="1:8" ht="24" customHeight="1" x14ac:dyDescent="0.4">
      <c r="A30" s="31"/>
      <c r="B30" s="32"/>
      <c r="C30" s="17"/>
      <c r="D30" s="13" t="s">
        <v>113</v>
      </c>
      <c r="E30" s="12">
        <v>84000</v>
      </c>
      <c r="F30" s="14"/>
      <c r="H30" s="30"/>
    </row>
    <row r="31" spans="1:8" ht="24" customHeight="1" x14ac:dyDescent="0.4">
      <c r="A31" s="31"/>
      <c r="B31" s="32"/>
      <c r="C31" s="17"/>
      <c r="D31" s="13" t="s">
        <v>114</v>
      </c>
      <c r="E31" s="12">
        <v>-336600</v>
      </c>
      <c r="F31" s="14"/>
      <c r="H31" s="30"/>
    </row>
    <row r="32" spans="1:8" ht="24" customHeight="1" x14ac:dyDescent="0.4">
      <c r="A32" s="31"/>
      <c r="B32" s="32"/>
      <c r="C32" s="17"/>
      <c r="D32" s="13" t="s">
        <v>115</v>
      </c>
      <c r="E32" s="12">
        <v>-283700</v>
      </c>
      <c r="F32" s="14"/>
      <c r="H32" s="30"/>
    </row>
    <row r="33" spans="1:6" ht="24" customHeight="1" x14ac:dyDescent="0.4">
      <c r="A33" s="33" t="s">
        <v>116</v>
      </c>
      <c r="B33" s="34"/>
      <c r="C33" s="35"/>
      <c r="D33" s="36"/>
      <c r="E33" s="37">
        <f>SUM(C5:C32)</f>
        <v>-530000</v>
      </c>
      <c r="F33" s="14"/>
    </row>
    <row r="34" spans="1:6" ht="20.100000000000001" customHeight="1" x14ac:dyDescent="0.4">
      <c r="F34" s="14"/>
    </row>
    <row r="35" spans="1:6" ht="20.100000000000001" customHeight="1" x14ac:dyDescent="0.4">
      <c r="F35" s="14"/>
    </row>
    <row r="36" spans="1:6" ht="20.100000000000001" customHeight="1" x14ac:dyDescent="0.4">
      <c r="F36" s="14"/>
    </row>
    <row r="37" spans="1:6" ht="20.100000000000001" customHeight="1" x14ac:dyDescent="0.4">
      <c r="A37" s="4"/>
      <c r="B37" s="38"/>
      <c r="C37" s="4"/>
      <c r="F37" s="4"/>
    </row>
    <row r="38" spans="1:6" ht="20.100000000000001" customHeight="1" x14ac:dyDescent="0.4">
      <c r="A38" s="4"/>
    </row>
    <row r="39" spans="1:6" ht="20.100000000000001" customHeight="1" x14ac:dyDescent="0.4">
      <c r="A39" s="4"/>
    </row>
    <row r="40" spans="1:6" ht="20.100000000000001" customHeight="1" x14ac:dyDescent="0.4">
      <c r="A40" s="4"/>
    </row>
    <row r="41" spans="1:6" ht="20.100000000000001" customHeight="1" x14ac:dyDescent="0.4">
      <c r="A41" s="4"/>
    </row>
    <row r="42" spans="1:6" ht="20.100000000000001" customHeight="1" x14ac:dyDescent="0.4">
      <c r="A42" s="4"/>
    </row>
    <row r="43" spans="1:6" ht="20.100000000000001" customHeight="1" x14ac:dyDescent="0.4">
      <c r="A43" s="4"/>
    </row>
    <row r="44" spans="1:6" ht="20.100000000000001" customHeight="1" x14ac:dyDescent="0.4">
      <c r="A44" s="4"/>
    </row>
    <row r="45" spans="1:6" ht="20.100000000000001" customHeight="1" x14ac:dyDescent="0.4">
      <c r="A45" s="4"/>
    </row>
    <row r="46" spans="1:6" ht="20.100000000000001" customHeight="1" x14ac:dyDescent="0.4">
      <c r="A46" s="4"/>
    </row>
    <row r="47" spans="1:6" ht="20.100000000000001" customHeight="1" x14ac:dyDescent="0.4">
      <c r="A47" s="4"/>
    </row>
    <row r="48" spans="1:6" ht="20.100000000000001" customHeight="1" x14ac:dyDescent="0.4">
      <c r="A48" s="4"/>
    </row>
    <row r="49" spans="1:6" ht="20.100000000000001" customHeight="1" x14ac:dyDescent="0.4">
      <c r="A49" s="4"/>
    </row>
    <row r="50" spans="1:6" ht="20.100000000000001" customHeight="1" x14ac:dyDescent="0.4">
      <c r="A50" s="4"/>
      <c r="C50" s="4"/>
      <c r="F50" s="4"/>
    </row>
    <row r="51" spans="1:6" ht="20.100000000000001" customHeight="1" x14ac:dyDescent="0.4">
      <c r="A51" s="4"/>
      <c r="C51" s="4"/>
      <c r="F51" s="4"/>
    </row>
    <row r="52" spans="1:6" ht="20.100000000000001" customHeight="1" x14ac:dyDescent="0.4">
      <c r="A52" s="4"/>
      <c r="C52" s="4"/>
      <c r="F52" s="4"/>
    </row>
    <row r="53" spans="1:6" ht="20.100000000000001" customHeight="1" x14ac:dyDescent="0.4">
      <c r="A53" s="4"/>
      <c r="C53" s="4"/>
      <c r="F53" s="4"/>
    </row>
    <row r="54" spans="1:6" ht="20.100000000000001" customHeight="1" x14ac:dyDescent="0.4">
      <c r="A54" s="4"/>
      <c r="C54" s="4"/>
      <c r="F54" s="4"/>
    </row>
    <row r="55" spans="1:6" ht="20.100000000000001" customHeight="1" x14ac:dyDescent="0.4">
      <c r="A55" s="4"/>
      <c r="C55" s="4"/>
      <c r="F55" s="4"/>
    </row>
    <row r="56" spans="1:6" ht="20.100000000000001" customHeight="1" x14ac:dyDescent="0.4">
      <c r="A56" s="4"/>
      <c r="C56" s="4"/>
      <c r="F56" s="4"/>
    </row>
    <row r="57" spans="1:6" ht="20.100000000000001" customHeight="1" x14ac:dyDescent="0.4">
      <c r="A57" s="4"/>
      <c r="C57" s="4"/>
      <c r="F57" s="4"/>
    </row>
    <row r="58" spans="1:6" ht="20.100000000000001" customHeight="1" x14ac:dyDescent="0.4">
      <c r="A58" s="4"/>
      <c r="C58" s="4"/>
      <c r="F58" s="4"/>
    </row>
    <row r="59" spans="1:6" ht="20.100000000000001" customHeight="1" x14ac:dyDescent="0.4">
      <c r="A59" s="4"/>
      <c r="C59" s="4"/>
      <c r="F59" s="4"/>
    </row>
    <row r="60" spans="1:6" ht="20.100000000000001" customHeight="1" x14ac:dyDescent="0.4">
      <c r="A60" s="4"/>
      <c r="C60" s="4"/>
      <c r="F60" s="4"/>
    </row>
    <row r="61" spans="1:6" ht="20.100000000000001" customHeight="1" x14ac:dyDescent="0.4">
      <c r="A61" s="4"/>
      <c r="C61" s="4"/>
      <c r="F61" s="4"/>
    </row>
    <row r="62" spans="1:6" ht="20.100000000000001" customHeight="1" x14ac:dyDescent="0.4">
      <c r="A62" s="4"/>
      <c r="C62" s="4"/>
      <c r="F62" s="4"/>
    </row>
    <row r="63" spans="1:6" ht="20.100000000000001" customHeight="1" x14ac:dyDescent="0.4">
      <c r="A63" s="4"/>
      <c r="C63" s="4"/>
      <c r="F63" s="4"/>
    </row>
    <row r="64" spans="1:6" ht="20.100000000000001" customHeight="1" x14ac:dyDescent="0.4">
      <c r="A64" s="4"/>
      <c r="C64" s="4"/>
      <c r="F64" s="4"/>
    </row>
    <row r="65" spans="1:6" ht="20.100000000000001" customHeight="1" x14ac:dyDescent="0.4">
      <c r="A65" s="4"/>
      <c r="C65" s="4"/>
      <c r="F65" s="4"/>
    </row>
    <row r="66" spans="1:6" ht="20.100000000000001" customHeight="1" x14ac:dyDescent="0.4">
      <c r="A66" s="4"/>
      <c r="C66" s="4"/>
      <c r="F66" s="4"/>
    </row>
    <row r="67" spans="1:6" ht="20.100000000000001" customHeight="1" x14ac:dyDescent="0.4">
      <c r="A67" s="4"/>
      <c r="C67" s="4"/>
      <c r="F67" s="4"/>
    </row>
    <row r="68" spans="1:6" ht="20.100000000000001" customHeight="1" x14ac:dyDescent="0.4">
      <c r="A68" s="4"/>
      <c r="C68" s="4"/>
      <c r="F68" s="4"/>
    </row>
    <row r="69" spans="1:6" ht="20.100000000000001" customHeight="1" x14ac:dyDescent="0.4">
      <c r="A69" s="4"/>
      <c r="C69" s="4"/>
      <c r="F69" s="4"/>
    </row>
    <row r="70" spans="1:6" ht="20.100000000000001" customHeight="1" x14ac:dyDescent="0.4">
      <c r="A70" s="4"/>
      <c r="C70" s="4"/>
      <c r="F70" s="4"/>
    </row>
    <row r="71" spans="1:6" ht="20.100000000000001" customHeight="1" x14ac:dyDescent="0.4">
      <c r="A71" s="4"/>
      <c r="C71" s="4"/>
      <c r="F71" s="4"/>
    </row>
    <row r="72" spans="1:6" ht="20.100000000000001" customHeight="1" x14ac:dyDescent="0.4">
      <c r="A72" s="4"/>
      <c r="C72" s="4"/>
      <c r="F72" s="4"/>
    </row>
    <row r="73" spans="1:6" ht="20.100000000000001" customHeight="1" x14ac:dyDescent="0.4">
      <c r="A73" s="4"/>
      <c r="C73" s="4"/>
      <c r="F73" s="4"/>
    </row>
    <row r="74" spans="1:6" ht="20.100000000000001" customHeight="1" x14ac:dyDescent="0.4">
      <c r="A74" s="4"/>
      <c r="C74" s="4"/>
      <c r="F74" s="4"/>
    </row>
    <row r="75" spans="1:6" ht="20.100000000000001" customHeight="1" x14ac:dyDescent="0.4">
      <c r="A75" s="4"/>
      <c r="C75" s="4"/>
      <c r="F75" s="4"/>
    </row>
    <row r="76" spans="1:6" ht="20.100000000000001" customHeight="1" x14ac:dyDescent="0.4">
      <c r="A76" s="4"/>
      <c r="C76" s="4"/>
      <c r="F76" s="4"/>
    </row>
    <row r="77" spans="1:6" ht="20.100000000000001" customHeight="1" x14ac:dyDescent="0.4">
      <c r="A77" s="4"/>
      <c r="C77" s="4"/>
      <c r="F77" s="4"/>
    </row>
    <row r="78" spans="1:6" ht="20.100000000000001" customHeight="1" x14ac:dyDescent="0.4">
      <c r="A78" s="4"/>
      <c r="C78" s="4"/>
      <c r="F78" s="4"/>
    </row>
    <row r="79" spans="1:6" ht="20.100000000000001" customHeight="1" x14ac:dyDescent="0.4">
      <c r="A79" s="4"/>
      <c r="C79" s="4"/>
      <c r="F79" s="4"/>
    </row>
    <row r="80" spans="1:6" ht="20.100000000000001" customHeight="1" x14ac:dyDescent="0.4">
      <c r="A80" s="4"/>
      <c r="C80" s="4"/>
      <c r="F80" s="4"/>
    </row>
    <row r="81" spans="1:6" ht="20.100000000000001" customHeight="1" x14ac:dyDescent="0.4">
      <c r="A81" s="4"/>
      <c r="C81" s="4"/>
      <c r="F81" s="4"/>
    </row>
    <row r="82" spans="1:6" ht="20.100000000000001" customHeight="1" x14ac:dyDescent="0.4">
      <c r="A82" s="4"/>
      <c r="C82" s="4"/>
      <c r="F82" s="4"/>
    </row>
    <row r="83" spans="1:6" ht="20.100000000000001" customHeight="1" x14ac:dyDescent="0.4">
      <c r="A83" s="4"/>
      <c r="C83" s="4"/>
      <c r="F83" s="4"/>
    </row>
    <row r="84" spans="1:6" ht="20.100000000000001" customHeight="1" x14ac:dyDescent="0.4">
      <c r="A84" s="4"/>
      <c r="C84" s="4"/>
      <c r="F84" s="4"/>
    </row>
    <row r="85" spans="1:6" ht="20.100000000000001" customHeight="1" x14ac:dyDescent="0.4">
      <c r="A85" s="4"/>
      <c r="C85" s="4"/>
      <c r="F85" s="4"/>
    </row>
    <row r="86" spans="1:6" ht="20.100000000000001" customHeight="1" x14ac:dyDescent="0.4">
      <c r="A86" s="4"/>
      <c r="C86" s="4"/>
      <c r="F86" s="4"/>
    </row>
    <row r="87" spans="1:6" ht="20.100000000000001" customHeight="1" x14ac:dyDescent="0.4">
      <c r="A87" s="4"/>
      <c r="C87" s="4"/>
      <c r="F87" s="4"/>
    </row>
    <row r="88" spans="1:6" ht="20.100000000000001" customHeight="1" x14ac:dyDescent="0.4">
      <c r="A88" s="4"/>
      <c r="C88" s="4"/>
      <c r="F88" s="4"/>
    </row>
    <row r="89" spans="1:6" ht="20.100000000000001" customHeight="1" x14ac:dyDescent="0.4">
      <c r="A89" s="4"/>
      <c r="C89" s="4"/>
      <c r="F89" s="4"/>
    </row>
    <row r="90" spans="1:6" ht="20.100000000000001" customHeight="1" x14ac:dyDescent="0.4">
      <c r="A90" s="4"/>
      <c r="C90" s="4"/>
      <c r="F90" s="4"/>
    </row>
    <row r="91" spans="1:6" ht="20.100000000000001" customHeight="1" x14ac:dyDescent="0.4">
      <c r="A91" s="4"/>
      <c r="C91" s="4"/>
      <c r="F91" s="4"/>
    </row>
    <row r="92" spans="1:6" ht="20.100000000000001" customHeight="1" x14ac:dyDescent="0.4">
      <c r="A92" s="4"/>
      <c r="C92" s="4"/>
      <c r="F92" s="4"/>
    </row>
    <row r="93" spans="1:6" ht="20.100000000000001" customHeight="1" x14ac:dyDescent="0.4">
      <c r="A93" s="4"/>
      <c r="C93" s="4"/>
      <c r="F93" s="4"/>
    </row>
    <row r="94" spans="1:6" ht="20.100000000000001" customHeight="1" x14ac:dyDescent="0.4">
      <c r="A94" s="4"/>
      <c r="C94" s="4"/>
      <c r="F94" s="4"/>
    </row>
    <row r="95" spans="1:6" ht="20.100000000000001" customHeight="1" x14ac:dyDescent="0.4">
      <c r="A95" s="4"/>
      <c r="C95" s="4"/>
      <c r="F95" s="4"/>
    </row>
    <row r="96" spans="1:6" ht="20.100000000000001" customHeight="1" x14ac:dyDescent="0.4">
      <c r="A96" s="4"/>
      <c r="C96" s="4"/>
      <c r="F96" s="4"/>
    </row>
    <row r="97" spans="1:6" ht="20.100000000000001" customHeight="1" x14ac:dyDescent="0.4">
      <c r="A97" s="4"/>
      <c r="C97" s="4"/>
      <c r="F97" s="4"/>
    </row>
    <row r="98" spans="1:6" ht="20.100000000000001" customHeight="1" x14ac:dyDescent="0.4">
      <c r="A98" s="4"/>
      <c r="C98" s="4"/>
      <c r="F98" s="4"/>
    </row>
    <row r="99" spans="1:6" ht="20.100000000000001" customHeight="1" x14ac:dyDescent="0.4">
      <c r="A99" s="4"/>
      <c r="C99" s="4"/>
      <c r="F99" s="4"/>
    </row>
    <row r="100" spans="1:6" ht="20.100000000000001" customHeight="1" x14ac:dyDescent="0.4">
      <c r="A100" s="4"/>
      <c r="C100" s="4"/>
      <c r="F100" s="4"/>
    </row>
    <row r="101" spans="1:6" ht="20.100000000000001" customHeight="1" x14ac:dyDescent="0.4">
      <c r="A101" s="4"/>
      <c r="C101" s="4"/>
      <c r="F101" s="4"/>
    </row>
    <row r="102" spans="1:6" ht="20.100000000000001" customHeight="1" x14ac:dyDescent="0.4">
      <c r="A102" s="4"/>
      <c r="C102" s="4"/>
      <c r="F102" s="4"/>
    </row>
    <row r="103" spans="1:6" ht="20.100000000000001" customHeight="1" x14ac:dyDescent="0.4">
      <c r="A103" s="4"/>
      <c r="C103" s="4"/>
      <c r="F103" s="4"/>
    </row>
    <row r="104" spans="1:6" ht="20.100000000000001" customHeight="1" x14ac:dyDescent="0.4">
      <c r="A104" s="4"/>
      <c r="C104" s="4"/>
      <c r="F104" s="4"/>
    </row>
    <row r="105" spans="1:6" ht="20.100000000000001" customHeight="1" x14ac:dyDescent="0.4">
      <c r="A105" s="4"/>
      <c r="C105" s="4"/>
      <c r="F105" s="4"/>
    </row>
    <row r="106" spans="1:6" ht="20.100000000000001" customHeight="1" x14ac:dyDescent="0.4">
      <c r="A106" s="4"/>
      <c r="C106" s="4"/>
      <c r="F106" s="4"/>
    </row>
    <row r="107" spans="1:6" ht="20.100000000000001" customHeight="1" x14ac:dyDescent="0.4">
      <c r="A107" s="4"/>
      <c r="C107" s="4"/>
      <c r="F107" s="4"/>
    </row>
    <row r="108" spans="1:6" ht="20.100000000000001" customHeight="1" x14ac:dyDescent="0.4">
      <c r="A108" s="4"/>
      <c r="C108" s="4"/>
      <c r="F108" s="4"/>
    </row>
    <row r="109" spans="1:6" ht="20.100000000000001" customHeight="1" x14ac:dyDescent="0.4">
      <c r="A109" s="4"/>
      <c r="C109" s="4"/>
      <c r="F109" s="4"/>
    </row>
    <row r="110" spans="1:6" ht="20.100000000000001" customHeight="1" x14ac:dyDescent="0.4">
      <c r="A110" s="4"/>
      <c r="C110" s="4"/>
      <c r="F110" s="4"/>
    </row>
    <row r="111" spans="1:6" ht="20.100000000000001" customHeight="1" x14ac:dyDescent="0.4">
      <c r="A111" s="4"/>
      <c r="C111" s="4"/>
      <c r="F111" s="4"/>
    </row>
    <row r="112" spans="1:6" ht="20.100000000000001" customHeight="1" x14ac:dyDescent="0.4">
      <c r="A112" s="4"/>
      <c r="C112" s="4"/>
      <c r="F112" s="4"/>
    </row>
    <row r="113" spans="1:6" ht="20.100000000000001" customHeight="1" x14ac:dyDescent="0.4">
      <c r="A113" s="4"/>
      <c r="C113" s="4"/>
      <c r="F113" s="4"/>
    </row>
    <row r="114" spans="1:6" ht="20.100000000000001" customHeight="1" x14ac:dyDescent="0.4">
      <c r="A114" s="4"/>
      <c r="C114" s="4"/>
      <c r="F114" s="4"/>
    </row>
    <row r="115" spans="1:6" ht="20.100000000000001" customHeight="1" x14ac:dyDescent="0.4">
      <c r="A115" s="4"/>
      <c r="C115" s="4"/>
      <c r="F115" s="4"/>
    </row>
    <row r="116" spans="1:6" ht="20.100000000000001" customHeight="1" x14ac:dyDescent="0.4">
      <c r="A116" s="4"/>
      <c r="C116" s="4"/>
      <c r="F116" s="4"/>
    </row>
    <row r="117" spans="1:6" ht="20.100000000000001" customHeight="1" x14ac:dyDescent="0.4">
      <c r="A117" s="4"/>
      <c r="C117" s="4"/>
      <c r="F117" s="4"/>
    </row>
    <row r="118" spans="1:6" ht="20.100000000000001" customHeight="1" x14ac:dyDescent="0.4">
      <c r="A118" s="4"/>
      <c r="C118" s="4"/>
      <c r="F118" s="4"/>
    </row>
    <row r="119" spans="1:6" ht="20.100000000000001" customHeight="1" x14ac:dyDescent="0.4">
      <c r="A119" s="4"/>
      <c r="C119" s="4"/>
      <c r="F119" s="4"/>
    </row>
    <row r="120" spans="1:6" ht="20.100000000000001" customHeight="1" x14ac:dyDescent="0.4">
      <c r="A120" s="4"/>
      <c r="C120" s="4"/>
      <c r="F120" s="4"/>
    </row>
    <row r="121" spans="1:6" ht="20.100000000000001" customHeight="1" x14ac:dyDescent="0.4">
      <c r="A121" s="4"/>
      <c r="C121" s="4"/>
      <c r="F121" s="4"/>
    </row>
    <row r="122" spans="1:6" ht="20.100000000000001" customHeight="1" x14ac:dyDescent="0.4">
      <c r="A122" s="4"/>
      <c r="C122" s="4"/>
      <c r="F122" s="4"/>
    </row>
    <row r="123" spans="1:6" ht="20.100000000000001" customHeight="1" x14ac:dyDescent="0.4">
      <c r="A123" s="4"/>
      <c r="C123" s="4"/>
      <c r="F123" s="4"/>
    </row>
    <row r="124" spans="1:6" ht="20.100000000000001" customHeight="1" x14ac:dyDescent="0.4">
      <c r="A124" s="4"/>
      <c r="C124" s="4"/>
      <c r="F124" s="4"/>
    </row>
    <row r="125" spans="1:6" ht="20.100000000000001" customHeight="1" x14ac:dyDescent="0.4">
      <c r="A125" s="4"/>
      <c r="C125" s="4"/>
      <c r="F125" s="4"/>
    </row>
    <row r="126" spans="1:6" ht="20.100000000000001" customHeight="1" x14ac:dyDescent="0.4">
      <c r="A126" s="4"/>
      <c r="C126" s="4"/>
      <c r="F126" s="4"/>
    </row>
    <row r="127" spans="1:6" ht="20.100000000000001" customHeight="1" x14ac:dyDescent="0.4">
      <c r="A127" s="4"/>
      <c r="C127" s="4"/>
      <c r="F127" s="4"/>
    </row>
    <row r="128" spans="1:6" ht="20.100000000000001" customHeight="1" x14ac:dyDescent="0.4">
      <c r="A128" s="4"/>
      <c r="C128" s="4"/>
      <c r="F128" s="4"/>
    </row>
    <row r="129" spans="1:6" ht="20.100000000000001" customHeight="1" x14ac:dyDescent="0.4">
      <c r="A129" s="4"/>
      <c r="C129" s="4"/>
      <c r="F129" s="4"/>
    </row>
    <row r="130" spans="1:6" ht="20.100000000000001" customHeight="1" x14ac:dyDescent="0.4">
      <c r="A130" s="4"/>
      <c r="C130" s="4"/>
      <c r="F130" s="4"/>
    </row>
    <row r="131" spans="1:6" ht="20.100000000000001" customHeight="1" x14ac:dyDescent="0.4">
      <c r="A131" s="4"/>
      <c r="C131" s="4"/>
      <c r="F131" s="4"/>
    </row>
    <row r="132" spans="1:6" ht="20.100000000000001" customHeight="1" x14ac:dyDescent="0.4">
      <c r="A132" s="4"/>
      <c r="C132" s="4"/>
      <c r="F132" s="4"/>
    </row>
    <row r="133" spans="1:6" ht="20.100000000000001" customHeight="1" x14ac:dyDescent="0.4">
      <c r="A133" s="4"/>
      <c r="C133" s="4"/>
      <c r="F133" s="4"/>
    </row>
    <row r="134" spans="1:6" ht="20.100000000000001" customHeight="1" x14ac:dyDescent="0.4">
      <c r="A134" s="4"/>
      <c r="C134" s="4"/>
      <c r="F134" s="4"/>
    </row>
    <row r="135" spans="1:6" ht="20.100000000000001" customHeight="1" x14ac:dyDescent="0.4">
      <c r="A135" s="4"/>
      <c r="C135" s="4"/>
      <c r="F135" s="4"/>
    </row>
  </sheetData>
  <mergeCells count="3">
    <mergeCell ref="A33:B33"/>
    <mergeCell ref="A1:E1"/>
    <mergeCell ref="A4:B4"/>
  </mergeCells>
  <phoneticPr fontId="18"/>
  <printOptions horizontalCentered="1"/>
  <pageMargins left="0.39370078740157483" right="0.39370078740157483" top="0.39370078740157483" bottom="0.19685039370078741" header="0.59055118110236227" footer="0.31496062992125984"/>
  <pageSetup paperSize="9" fitToHeight="3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>
      <selection activeCell="A64" sqref="A64:XFD64"/>
    </sheetView>
  </sheetViews>
  <sheetFormatPr defaultColWidth="9" defaultRowHeight="20.100000000000001" customHeight="1" x14ac:dyDescent="0.4"/>
  <cols>
    <col min="1" max="1" width="22.375" style="4" customWidth="1"/>
    <col min="2" max="2" width="2.125" style="41" customWidth="1"/>
    <col min="3" max="3" width="26.625" style="4" customWidth="1"/>
    <col min="4" max="7" width="7.125" style="40" customWidth="1"/>
    <col min="8" max="8" width="9.375" style="40" customWidth="1"/>
    <col min="9" max="16384" width="9" style="4"/>
  </cols>
  <sheetData>
    <row r="1" spans="1:28" ht="24" customHeight="1" x14ac:dyDescent="0.4">
      <c r="A1" s="5" t="s">
        <v>117</v>
      </c>
      <c r="B1" s="39"/>
    </row>
    <row r="2" spans="1:28" ht="15" customHeight="1" x14ac:dyDescent="0.4">
      <c r="A2" s="6"/>
      <c r="H2" s="42" t="s">
        <v>83</v>
      </c>
    </row>
    <row r="3" spans="1:28" ht="15" customHeight="1" x14ac:dyDescent="0.4">
      <c r="A3" s="43" t="str">
        <f>"款（細々目等）"</f>
        <v>款（細々目等）</v>
      </c>
      <c r="B3" s="44" t="str">
        <f>"細節名等"</f>
        <v>細節名等</v>
      </c>
      <c r="C3" s="45"/>
      <c r="D3" s="46" t="s">
        <v>118</v>
      </c>
      <c r="E3" s="47"/>
      <c r="F3" s="47"/>
      <c r="G3" s="48"/>
      <c r="H3" s="49" t="s">
        <v>119</v>
      </c>
    </row>
    <row r="4" spans="1:28" ht="15" customHeight="1" x14ac:dyDescent="0.4">
      <c r="A4" s="50"/>
      <c r="B4" s="51"/>
      <c r="C4" s="52"/>
      <c r="D4" s="53" t="s">
        <v>120</v>
      </c>
      <c r="E4" s="54" t="s">
        <v>121</v>
      </c>
      <c r="F4" s="54" t="s">
        <v>122</v>
      </c>
      <c r="G4" s="55" t="s">
        <v>123</v>
      </c>
      <c r="H4" s="56"/>
    </row>
    <row r="5" spans="1:28" s="62" customFormat="1" ht="27" customHeight="1" x14ac:dyDescent="0.4">
      <c r="A5" s="57" t="s">
        <v>124</v>
      </c>
      <c r="B5" s="58"/>
      <c r="C5" s="59"/>
      <c r="D5" s="58"/>
      <c r="E5" s="58"/>
      <c r="F5" s="58"/>
      <c r="G5" s="60">
        <v>-114025</v>
      </c>
      <c r="H5" s="61"/>
    </row>
    <row r="6" spans="1:28" s="62" customFormat="1" ht="25.5" customHeight="1" x14ac:dyDescent="0.4">
      <c r="A6" s="63" t="s">
        <v>125</v>
      </c>
      <c r="B6" s="64"/>
      <c r="C6" s="65" t="s">
        <v>126</v>
      </c>
      <c r="D6" s="66"/>
      <c r="E6" s="66"/>
      <c r="F6" s="67">
        <v>-85700</v>
      </c>
      <c r="G6" s="67">
        <v>-1000</v>
      </c>
      <c r="H6" s="67">
        <v>-87000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9"/>
    </row>
    <row r="7" spans="1:28" s="62" customFormat="1" ht="25.5" customHeight="1" x14ac:dyDescent="0.4">
      <c r="A7" s="63" t="s">
        <v>127</v>
      </c>
      <c r="B7" s="64"/>
      <c r="C7" s="65" t="s">
        <v>128</v>
      </c>
      <c r="D7" s="66"/>
      <c r="E7" s="66"/>
      <c r="F7" s="67"/>
      <c r="G7" s="67"/>
      <c r="H7" s="67">
        <v>220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9"/>
    </row>
    <row r="8" spans="1:28" s="62" customFormat="1" ht="25.5" customHeight="1" x14ac:dyDescent="0.4">
      <c r="A8" s="63" t="s">
        <v>129</v>
      </c>
      <c r="B8" s="64"/>
      <c r="C8" s="65" t="s">
        <v>130</v>
      </c>
      <c r="D8" s="66"/>
      <c r="E8" s="66"/>
      <c r="F8" s="70">
        <v>-16700</v>
      </c>
      <c r="G8" s="70">
        <v>-6000</v>
      </c>
      <c r="H8" s="70">
        <v>-22000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9"/>
    </row>
    <row r="9" spans="1:28" s="62" customFormat="1" ht="25.5" customHeight="1" x14ac:dyDescent="0.4">
      <c r="A9" s="63" t="s">
        <v>131</v>
      </c>
      <c r="B9" s="64"/>
      <c r="C9" s="65" t="s">
        <v>132</v>
      </c>
      <c r="D9" s="67">
        <v>-2900</v>
      </c>
      <c r="E9" s="71"/>
      <c r="F9" s="71"/>
      <c r="G9" s="67"/>
      <c r="H9" s="67">
        <v>-5000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9"/>
    </row>
    <row r="10" spans="1:28" s="62" customFormat="1" ht="25.5" customHeight="1" x14ac:dyDescent="0.4">
      <c r="A10" s="63" t="s">
        <v>133</v>
      </c>
      <c r="B10" s="64"/>
      <c r="C10" s="65" t="s">
        <v>134</v>
      </c>
      <c r="D10" s="72"/>
      <c r="E10" s="67">
        <v>-4300</v>
      </c>
      <c r="F10" s="66"/>
      <c r="G10" s="67"/>
      <c r="H10" s="67">
        <v>-4300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9"/>
    </row>
    <row r="11" spans="1:28" s="79" customFormat="1" ht="27" customHeight="1" x14ac:dyDescent="0.4">
      <c r="A11" s="73" t="s">
        <v>135</v>
      </c>
      <c r="B11" s="74"/>
      <c r="C11" s="75"/>
      <c r="D11" s="76"/>
      <c r="E11" s="76"/>
      <c r="F11" s="76"/>
      <c r="G11" s="77">
        <v>484870</v>
      </c>
      <c r="H11" s="78"/>
    </row>
    <row r="12" spans="1:28" ht="25.5" customHeight="1" x14ac:dyDescent="0.4">
      <c r="A12" s="80" t="s">
        <v>136</v>
      </c>
      <c r="B12" s="81"/>
      <c r="C12" s="82" t="s">
        <v>137</v>
      </c>
      <c r="D12" s="67">
        <v>55000</v>
      </c>
      <c r="E12" s="67">
        <v>27500</v>
      </c>
      <c r="F12" s="67"/>
      <c r="G12" s="67"/>
      <c r="H12" s="83">
        <v>110000</v>
      </c>
    </row>
    <row r="13" spans="1:28" ht="25.5" customHeight="1" x14ac:dyDescent="0.4">
      <c r="A13" s="80" t="s">
        <v>138</v>
      </c>
      <c r="B13" s="81"/>
      <c r="C13" s="82" t="s">
        <v>139</v>
      </c>
      <c r="D13" s="67">
        <v>14700</v>
      </c>
      <c r="E13" s="67">
        <v>82800</v>
      </c>
      <c r="F13" s="67"/>
      <c r="G13" s="67"/>
      <c r="H13" s="83">
        <v>130000</v>
      </c>
    </row>
    <row r="14" spans="1:28" ht="25.5" customHeight="1" x14ac:dyDescent="0.4">
      <c r="A14" s="80" t="s">
        <v>140</v>
      </c>
      <c r="B14" s="81"/>
      <c r="C14" s="82" t="s">
        <v>141</v>
      </c>
      <c r="D14" s="67"/>
      <c r="E14" s="67"/>
      <c r="F14" s="67"/>
      <c r="G14" s="67"/>
      <c r="H14" s="83">
        <v>10000</v>
      </c>
    </row>
    <row r="15" spans="1:28" ht="25.5" customHeight="1" x14ac:dyDescent="0.4">
      <c r="A15" s="80" t="s">
        <v>142</v>
      </c>
      <c r="B15" s="81"/>
      <c r="C15" s="82" t="s">
        <v>143</v>
      </c>
      <c r="D15" s="84">
        <v>128000</v>
      </c>
      <c r="E15" s="84">
        <v>54000</v>
      </c>
      <c r="F15" s="67"/>
      <c r="G15" s="67"/>
      <c r="H15" s="84">
        <v>268000</v>
      </c>
    </row>
    <row r="16" spans="1:28" ht="25.5" customHeight="1" x14ac:dyDescent="0.4">
      <c r="A16" s="80" t="s">
        <v>144</v>
      </c>
      <c r="B16" s="81"/>
      <c r="C16" s="82" t="s">
        <v>145</v>
      </c>
      <c r="D16" s="84"/>
      <c r="E16" s="84"/>
      <c r="F16" s="67"/>
      <c r="G16" s="67"/>
      <c r="H16" s="84">
        <v>-50000</v>
      </c>
    </row>
    <row r="17" spans="1:10" ht="25.5" customHeight="1" x14ac:dyDescent="0.4">
      <c r="A17" s="80" t="s">
        <v>146</v>
      </c>
      <c r="B17" s="81"/>
      <c r="C17" s="82" t="s">
        <v>147</v>
      </c>
      <c r="D17" s="84">
        <v>-6100</v>
      </c>
      <c r="E17" s="67">
        <v>-1500</v>
      </c>
      <c r="F17" s="67">
        <v>-56000</v>
      </c>
      <c r="G17" s="67">
        <v>-14000</v>
      </c>
      <c r="H17" s="84">
        <v>-60000</v>
      </c>
    </row>
    <row r="18" spans="1:10" ht="25.5" customHeight="1" x14ac:dyDescent="0.4">
      <c r="A18" s="80" t="s">
        <v>148</v>
      </c>
      <c r="B18" s="81"/>
      <c r="C18" s="82" t="s">
        <v>149</v>
      </c>
      <c r="D18" s="67">
        <v>75000</v>
      </c>
      <c r="E18" s="67"/>
      <c r="F18" s="67"/>
      <c r="G18" s="67"/>
      <c r="H18" s="83">
        <v>100000</v>
      </c>
    </row>
    <row r="19" spans="1:10" s="79" customFormat="1" ht="27" customHeight="1" x14ac:dyDescent="0.4">
      <c r="A19" s="73" t="s">
        <v>150</v>
      </c>
      <c r="B19" s="74"/>
      <c r="C19" s="75"/>
      <c r="D19" s="76"/>
      <c r="E19" s="76"/>
      <c r="F19" s="76"/>
      <c r="G19" s="77">
        <v>8200</v>
      </c>
      <c r="H19" s="78"/>
    </row>
    <row r="20" spans="1:10" ht="27" customHeight="1" x14ac:dyDescent="0.4">
      <c r="A20" s="80" t="s">
        <v>151</v>
      </c>
      <c r="B20" s="81"/>
      <c r="C20" s="82" t="s">
        <v>152</v>
      </c>
      <c r="D20" s="67">
        <v>-1800</v>
      </c>
      <c r="E20" s="67"/>
      <c r="F20" s="67"/>
      <c r="G20" s="67"/>
      <c r="H20" s="83">
        <v>-2800</v>
      </c>
    </row>
    <row r="21" spans="1:10" ht="27" customHeight="1" x14ac:dyDescent="0.4">
      <c r="A21" s="80" t="s">
        <v>153</v>
      </c>
      <c r="B21" s="81"/>
      <c r="C21" s="82" t="s">
        <v>154</v>
      </c>
      <c r="D21" s="67"/>
      <c r="E21" s="67"/>
      <c r="F21" s="67"/>
      <c r="G21" s="84"/>
      <c r="H21" s="85">
        <v>-3700</v>
      </c>
    </row>
    <row r="22" spans="1:10" ht="27" customHeight="1" x14ac:dyDescent="0.4">
      <c r="A22" s="80" t="s">
        <v>155</v>
      </c>
      <c r="B22" s="81"/>
      <c r="C22" s="82" t="s">
        <v>156</v>
      </c>
      <c r="D22" s="67"/>
      <c r="E22" s="67"/>
      <c r="F22" s="67"/>
      <c r="G22" s="67"/>
      <c r="H22" s="83">
        <v>1500</v>
      </c>
    </row>
    <row r="23" spans="1:10" ht="27" customHeight="1" x14ac:dyDescent="0.4">
      <c r="A23" s="73" t="s">
        <v>157</v>
      </c>
      <c r="B23" s="74"/>
      <c r="C23" s="75"/>
      <c r="D23" s="76"/>
      <c r="E23" s="76"/>
      <c r="F23" s="76"/>
      <c r="G23" s="60">
        <v>-3700</v>
      </c>
      <c r="H23" s="61"/>
      <c r="I23" s="86"/>
      <c r="J23" s="87"/>
    </row>
    <row r="24" spans="1:10" ht="27" customHeight="1" x14ac:dyDescent="0.4">
      <c r="A24" s="88" t="s">
        <v>158</v>
      </c>
      <c r="B24" s="54"/>
      <c r="C24" s="82" t="s">
        <v>159</v>
      </c>
      <c r="D24" s="67"/>
      <c r="E24" s="67"/>
      <c r="F24" s="67">
        <v>-5400</v>
      </c>
      <c r="G24" s="67"/>
      <c r="H24" s="84">
        <v>-8000</v>
      </c>
      <c r="I24" s="89"/>
    </row>
    <row r="25" spans="1:10" ht="27" customHeight="1" x14ac:dyDescent="0.4">
      <c r="A25" s="88" t="s">
        <v>160</v>
      </c>
      <c r="B25" s="54"/>
      <c r="C25" s="82" t="s">
        <v>161</v>
      </c>
      <c r="D25" s="67"/>
      <c r="E25" s="67"/>
      <c r="F25" s="67"/>
      <c r="G25" s="67"/>
      <c r="H25" s="84">
        <v>-4100</v>
      </c>
      <c r="I25" s="89"/>
    </row>
    <row r="26" spans="1:10" ht="27" customHeight="1" x14ac:dyDescent="0.4">
      <c r="A26" s="88" t="s">
        <v>162</v>
      </c>
      <c r="B26" s="54"/>
      <c r="C26" s="82" t="s">
        <v>163</v>
      </c>
      <c r="D26" s="67"/>
      <c r="E26" s="67">
        <v>-2200</v>
      </c>
      <c r="F26" s="67">
        <v>9600</v>
      </c>
      <c r="G26" s="67"/>
      <c r="H26" s="84">
        <v>8400</v>
      </c>
      <c r="I26" s="89"/>
    </row>
    <row r="27" spans="1:10" ht="27" customHeight="1" x14ac:dyDescent="0.4">
      <c r="A27" s="73" t="s">
        <v>164</v>
      </c>
      <c r="B27" s="74"/>
      <c r="C27" s="75"/>
      <c r="D27" s="76"/>
      <c r="E27" s="76"/>
      <c r="F27" s="76"/>
      <c r="G27" s="60">
        <v>600</v>
      </c>
      <c r="H27" s="61"/>
      <c r="I27" s="86"/>
      <c r="J27" s="87"/>
    </row>
    <row r="28" spans="1:10" ht="27" customHeight="1" x14ac:dyDescent="0.4">
      <c r="A28" s="88" t="s">
        <v>165</v>
      </c>
      <c r="B28" s="54"/>
      <c r="C28" s="82" t="s">
        <v>166</v>
      </c>
      <c r="D28" s="67"/>
      <c r="E28" s="67"/>
      <c r="F28" s="67"/>
      <c r="G28" s="67"/>
      <c r="H28" s="84">
        <v>2100</v>
      </c>
      <c r="I28" s="89"/>
    </row>
    <row r="29" spans="1:10" ht="27" customHeight="1" x14ac:dyDescent="0.4">
      <c r="A29" s="88" t="s">
        <v>167</v>
      </c>
      <c r="B29" s="54"/>
      <c r="C29" s="82" t="s">
        <v>168</v>
      </c>
      <c r="D29" s="67"/>
      <c r="E29" s="67"/>
      <c r="F29" s="67"/>
      <c r="G29" s="67"/>
      <c r="H29" s="84">
        <v>-1500</v>
      </c>
      <c r="I29" s="89"/>
    </row>
    <row r="30" spans="1:10" ht="27" customHeight="1" x14ac:dyDescent="0.4">
      <c r="A30" s="73" t="s">
        <v>169</v>
      </c>
      <c r="B30" s="74"/>
      <c r="C30" s="75"/>
      <c r="D30" s="76"/>
      <c r="E30" s="76"/>
      <c r="F30" s="76"/>
      <c r="G30" s="77">
        <v>-293220</v>
      </c>
      <c r="H30" s="78"/>
    </row>
    <row r="31" spans="1:10" ht="27" customHeight="1" x14ac:dyDescent="0.4">
      <c r="A31" s="88" t="s">
        <v>170</v>
      </c>
      <c r="B31" s="90"/>
      <c r="C31" s="82" t="s">
        <v>171</v>
      </c>
      <c r="D31" s="67">
        <v>-104600</v>
      </c>
      <c r="E31" s="67"/>
      <c r="F31" s="67">
        <v>-3700</v>
      </c>
      <c r="G31" s="67"/>
      <c r="H31" s="83">
        <v>-115700</v>
      </c>
    </row>
    <row r="32" spans="1:10" ht="27" customHeight="1" x14ac:dyDescent="0.4">
      <c r="A32" s="88" t="s">
        <v>172</v>
      </c>
      <c r="B32" s="90"/>
      <c r="C32" s="82" t="s">
        <v>173</v>
      </c>
      <c r="D32" s="67"/>
      <c r="E32" s="67"/>
      <c r="F32" s="67"/>
      <c r="G32" s="67"/>
      <c r="H32" s="83">
        <v>-10600</v>
      </c>
    </row>
    <row r="33" spans="1:8" ht="27" customHeight="1" x14ac:dyDescent="0.4">
      <c r="A33" s="88" t="s">
        <v>174</v>
      </c>
      <c r="B33" s="90"/>
      <c r="C33" s="82" t="s">
        <v>175</v>
      </c>
      <c r="D33" s="67">
        <v>-41400</v>
      </c>
      <c r="E33" s="67"/>
      <c r="F33" s="67">
        <v>23700</v>
      </c>
      <c r="G33" s="67"/>
      <c r="H33" s="85">
        <v>-29900</v>
      </c>
    </row>
    <row r="34" spans="1:8" ht="27" customHeight="1" x14ac:dyDescent="0.4">
      <c r="A34" s="88" t="s">
        <v>176</v>
      </c>
      <c r="B34" s="90"/>
      <c r="C34" s="82" t="s">
        <v>126</v>
      </c>
      <c r="D34" s="67">
        <v>-35600</v>
      </c>
      <c r="E34" s="67"/>
      <c r="F34" s="67">
        <v>-18000</v>
      </c>
      <c r="G34" s="67"/>
      <c r="H34" s="83">
        <v>-56700</v>
      </c>
    </row>
    <row r="35" spans="1:8" ht="27" customHeight="1" x14ac:dyDescent="0.4">
      <c r="A35" s="91" t="s">
        <v>177</v>
      </c>
      <c r="B35" s="92"/>
      <c r="C35" s="93" t="s">
        <v>178</v>
      </c>
      <c r="D35" s="94"/>
      <c r="E35" s="94"/>
      <c r="F35" s="94">
        <v>-11000</v>
      </c>
      <c r="G35" s="94"/>
      <c r="H35" s="95">
        <v>-16600</v>
      </c>
    </row>
    <row r="36" spans="1:8" ht="27" customHeight="1" x14ac:dyDescent="0.4">
      <c r="A36" s="80" t="s">
        <v>179</v>
      </c>
      <c r="B36" s="90"/>
      <c r="C36" s="96" t="s">
        <v>180</v>
      </c>
      <c r="D36" s="67"/>
      <c r="E36" s="67"/>
      <c r="F36" s="67">
        <v>-114000</v>
      </c>
      <c r="G36" s="67"/>
      <c r="H36" s="83">
        <v>-116500</v>
      </c>
    </row>
    <row r="37" spans="1:8" ht="27" customHeight="1" x14ac:dyDescent="0.4">
      <c r="A37" s="80" t="s">
        <v>181</v>
      </c>
      <c r="B37" s="90"/>
      <c r="C37" s="96" t="s">
        <v>182</v>
      </c>
      <c r="D37" s="67"/>
      <c r="E37" s="67"/>
      <c r="F37" s="67"/>
      <c r="G37" s="67"/>
      <c r="H37" s="83">
        <v>-40000</v>
      </c>
    </row>
    <row r="38" spans="1:8" ht="27" customHeight="1" x14ac:dyDescent="0.4">
      <c r="A38" s="88" t="s">
        <v>183</v>
      </c>
      <c r="B38" s="90"/>
      <c r="C38" s="96" t="s">
        <v>184</v>
      </c>
      <c r="D38" s="67">
        <v>5300</v>
      </c>
      <c r="E38" s="67"/>
      <c r="F38" s="67">
        <v>39900</v>
      </c>
      <c r="G38" s="67"/>
      <c r="H38" s="83">
        <v>40000</v>
      </c>
    </row>
    <row r="39" spans="1:8" ht="27" customHeight="1" x14ac:dyDescent="0.4">
      <c r="A39" s="88" t="s">
        <v>185</v>
      </c>
      <c r="B39" s="90"/>
      <c r="C39" s="96" t="s">
        <v>186</v>
      </c>
      <c r="D39" s="67">
        <v>-48400</v>
      </c>
      <c r="E39" s="67"/>
      <c r="F39" s="67">
        <v>-32900</v>
      </c>
      <c r="G39" s="67"/>
      <c r="H39" s="83">
        <v>-100000</v>
      </c>
    </row>
    <row r="40" spans="1:8" ht="27" customHeight="1" x14ac:dyDescent="0.4">
      <c r="A40" s="88" t="s">
        <v>187</v>
      </c>
      <c r="B40" s="90"/>
      <c r="C40" s="96" t="s">
        <v>188</v>
      </c>
      <c r="D40" s="67">
        <v>56000</v>
      </c>
      <c r="E40" s="67"/>
      <c r="F40" s="67">
        <v>84000</v>
      </c>
      <c r="G40" s="67"/>
      <c r="H40" s="83">
        <v>148000</v>
      </c>
    </row>
    <row r="41" spans="1:8" ht="27" customHeight="1" x14ac:dyDescent="0.4">
      <c r="A41" s="73" t="s">
        <v>189</v>
      </c>
      <c r="B41" s="74"/>
      <c r="C41" s="75"/>
      <c r="D41" s="76"/>
      <c r="E41" s="76"/>
      <c r="F41" s="76"/>
      <c r="G41" s="60">
        <v>-281700</v>
      </c>
      <c r="H41" s="61"/>
    </row>
    <row r="42" spans="1:8" ht="27" customHeight="1" x14ac:dyDescent="0.4">
      <c r="A42" s="88" t="s">
        <v>190</v>
      </c>
      <c r="B42" s="90"/>
      <c r="C42" s="82" t="s">
        <v>191</v>
      </c>
      <c r="D42" s="67">
        <v>21600</v>
      </c>
      <c r="E42" s="67">
        <v>-15500</v>
      </c>
      <c r="F42" s="67"/>
      <c r="G42" s="67"/>
      <c r="H42" s="67">
        <v>24000</v>
      </c>
    </row>
    <row r="43" spans="1:8" ht="27" customHeight="1" x14ac:dyDescent="0.4">
      <c r="A43" s="88" t="s">
        <v>192</v>
      </c>
      <c r="B43" s="90"/>
      <c r="C43" s="82" t="s">
        <v>193</v>
      </c>
      <c r="D43" s="67"/>
      <c r="E43" s="67">
        <v>-297000</v>
      </c>
      <c r="F43" s="67"/>
      <c r="G43" s="67"/>
      <c r="H43" s="67">
        <v>-297000</v>
      </c>
    </row>
    <row r="44" spans="1:8" ht="27" customHeight="1" x14ac:dyDescent="0.4">
      <c r="A44" s="73" t="s">
        <v>194</v>
      </c>
      <c r="B44" s="74"/>
      <c r="C44" s="75"/>
      <c r="D44" s="76"/>
      <c r="E44" s="76"/>
      <c r="F44" s="76"/>
      <c r="G44" s="60">
        <v>-456580</v>
      </c>
      <c r="H44" s="61"/>
    </row>
    <row r="45" spans="1:8" ht="27" customHeight="1" x14ac:dyDescent="0.4">
      <c r="A45" s="88" t="s">
        <v>195</v>
      </c>
      <c r="B45" s="90"/>
      <c r="C45" s="82" t="s">
        <v>196</v>
      </c>
      <c r="D45" s="67"/>
      <c r="E45" s="67"/>
      <c r="F45" s="67"/>
      <c r="G45" s="67">
        <v>-62000</v>
      </c>
      <c r="H45" s="67">
        <v>-73300</v>
      </c>
    </row>
    <row r="46" spans="1:8" ht="27" customHeight="1" x14ac:dyDescent="0.4">
      <c r="A46" s="88" t="s">
        <v>197</v>
      </c>
      <c r="B46" s="90"/>
      <c r="C46" s="82" t="s">
        <v>198</v>
      </c>
      <c r="D46" s="67"/>
      <c r="E46" s="67"/>
      <c r="F46" s="67">
        <v>-164000</v>
      </c>
      <c r="G46" s="67"/>
      <c r="H46" s="67">
        <v>-164000</v>
      </c>
    </row>
    <row r="47" spans="1:8" ht="27" customHeight="1" x14ac:dyDescent="0.4">
      <c r="A47" s="88" t="s">
        <v>199</v>
      </c>
      <c r="B47" s="90"/>
      <c r="C47" s="82" t="s">
        <v>200</v>
      </c>
      <c r="D47" s="67"/>
      <c r="E47" s="67"/>
      <c r="F47" s="67">
        <v>-119700</v>
      </c>
      <c r="G47" s="67"/>
      <c r="H47" s="67">
        <v>-119700</v>
      </c>
    </row>
    <row r="48" spans="1:8" ht="27" customHeight="1" x14ac:dyDescent="0.4">
      <c r="A48" s="88" t="s">
        <v>201</v>
      </c>
      <c r="B48" s="90"/>
      <c r="C48" s="82" t="s">
        <v>126</v>
      </c>
      <c r="D48" s="67"/>
      <c r="E48" s="67"/>
      <c r="F48" s="67"/>
      <c r="G48" s="67">
        <v>-19000</v>
      </c>
      <c r="H48" s="67">
        <v>-19000</v>
      </c>
    </row>
    <row r="49" spans="1:29" ht="27" hidden="1" customHeight="1" x14ac:dyDescent="0.4">
      <c r="A49" s="97" t="s">
        <v>202</v>
      </c>
      <c r="B49" s="98"/>
      <c r="C49" s="99"/>
      <c r="D49" s="100"/>
      <c r="E49" s="100"/>
      <c r="F49" s="100"/>
      <c r="G49" s="101"/>
      <c r="H49" s="102"/>
    </row>
    <row r="50" spans="1:29" ht="27" hidden="1" customHeight="1" x14ac:dyDescent="0.4">
      <c r="A50" s="82"/>
      <c r="B50" s="90"/>
      <c r="C50" s="82"/>
      <c r="D50" s="67"/>
      <c r="E50" s="67"/>
      <c r="F50" s="67"/>
      <c r="G50" s="67"/>
      <c r="H50" s="84"/>
    </row>
    <row r="51" spans="1:29" ht="27" hidden="1" customHeight="1" x14ac:dyDescent="0.4">
      <c r="A51" s="82"/>
      <c r="B51" s="90"/>
      <c r="C51" s="82"/>
      <c r="D51" s="67"/>
      <c r="E51" s="67"/>
      <c r="F51" s="67"/>
      <c r="G51" s="67"/>
      <c r="H51" s="67"/>
    </row>
    <row r="52" spans="1:29" ht="27" customHeight="1" x14ac:dyDescent="0.4">
      <c r="A52" s="73" t="s">
        <v>203</v>
      </c>
      <c r="B52" s="74"/>
      <c r="C52" s="75"/>
      <c r="D52" s="76"/>
      <c r="E52" s="76"/>
      <c r="F52" s="76"/>
      <c r="G52" s="77">
        <v>-73015</v>
      </c>
      <c r="H52" s="78"/>
    </row>
    <row r="53" spans="1:29" ht="27" customHeight="1" x14ac:dyDescent="0.4">
      <c r="A53" s="103" t="s">
        <v>204</v>
      </c>
      <c r="B53" s="104"/>
      <c r="C53" s="29" t="s">
        <v>205</v>
      </c>
      <c r="D53" s="67"/>
      <c r="E53" s="67"/>
      <c r="F53" s="67"/>
      <c r="G53" s="67"/>
      <c r="H53" s="105">
        <v>-73015</v>
      </c>
    </row>
    <row r="54" spans="1:29" ht="27" customHeight="1" x14ac:dyDescent="0.4">
      <c r="A54" s="73" t="s">
        <v>206</v>
      </c>
      <c r="B54" s="74"/>
      <c r="C54" s="75"/>
      <c r="D54" s="76"/>
      <c r="E54" s="76"/>
      <c r="F54" s="76"/>
      <c r="G54" s="77">
        <v>198570</v>
      </c>
      <c r="H54" s="78"/>
    </row>
    <row r="55" spans="1:29" ht="27" customHeight="1" x14ac:dyDescent="0.4">
      <c r="A55" s="106" t="s">
        <v>207</v>
      </c>
      <c r="B55" s="9"/>
      <c r="C55" s="29" t="s">
        <v>208</v>
      </c>
      <c r="D55" s="67"/>
      <c r="E55" s="67"/>
      <c r="F55" s="67"/>
      <c r="G55" s="67">
        <v>31400</v>
      </c>
      <c r="H55" s="83">
        <v>72570</v>
      </c>
    </row>
    <row r="56" spans="1:29" ht="27" customHeight="1" x14ac:dyDescent="0.4">
      <c r="A56" s="80" t="s">
        <v>209</v>
      </c>
      <c r="B56" s="107"/>
      <c r="C56" s="29" t="s">
        <v>210</v>
      </c>
      <c r="D56" s="67"/>
      <c r="E56" s="67"/>
      <c r="F56" s="67"/>
      <c r="G56" s="67"/>
      <c r="H56" s="105">
        <v>126000</v>
      </c>
    </row>
    <row r="57" spans="1:29" ht="27" customHeight="1" x14ac:dyDescent="0.4">
      <c r="A57" s="108" t="s">
        <v>211</v>
      </c>
      <c r="B57" s="109"/>
      <c r="C57" s="110"/>
      <c r="D57" s="111"/>
      <c r="E57" s="111"/>
      <c r="F57" s="111"/>
      <c r="G57" s="112">
        <f>G5+G11+G19+G23+G27+G30+G41+G44+G52+G54</f>
        <v>-530000</v>
      </c>
      <c r="H57" s="113"/>
    </row>
    <row r="58" spans="1:29" ht="20.100000000000001" customHeight="1" x14ac:dyDescent="0.4">
      <c r="A58" s="114"/>
      <c r="C58" s="115"/>
    </row>
    <row r="59" spans="1:29" ht="20.100000000000001" customHeight="1" x14ac:dyDescent="0.4">
      <c r="A59" s="114"/>
      <c r="C59" s="115"/>
    </row>
    <row r="60" spans="1:29" ht="20.100000000000001" customHeight="1" x14ac:dyDescent="0.4">
      <c r="A60" s="114"/>
      <c r="C60" s="115"/>
    </row>
    <row r="61" spans="1:29" ht="20.100000000000001" customHeight="1" x14ac:dyDescent="0.4">
      <c r="A61" s="114"/>
      <c r="C61" s="115"/>
    </row>
    <row r="62" spans="1:29" ht="20.100000000000001" customHeight="1" x14ac:dyDescent="0.4">
      <c r="A62" s="114"/>
      <c r="C62" s="115"/>
    </row>
    <row r="63" spans="1:29" ht="20.100000000000001" customHeight="1" x14ac:dyDescent="0.4">
      <c r="A63" s="114"/>
      <c r="C63" s="115"/>
    </row>
    <row r="64" spans="1:29" s="2" customFormat="1" ht="19.5" customHeight="1" x14ac:dyDescent="0.4">
      <c r="A64" s="115"/>
      <c r="B64" s="115"/>
      <c r="C64" s="115"/>
      <c r="D64" s="115"/>
      <c r="E64" s="115"/>
      <c r="F64" s="115"/>
      <c r="G64" s="115"/>
      <c r="H64" s="11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2" customFormat="1" ht="20.100000000000001" customHeight="1" x14ac:dyDescent="0.4">
      <c r="A65" s="115"/>
      <c r="B65" s="41"/>
      <c r="C65" s="115"/>
      <c r="D65" s="40"/>
      <c r="E65" s="40"/>
      <c r="F65" s="40"/>
      <c r="G65" s="40"/>
      <c r="H65" s="40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</sheetData>
  <mergeCells count="16">
    <mergeCell ref="G49:H49"/>
    <mergeCell ref="G52:H52"/>
    <mergeCell ref="G54:H54"/>
    <mergeCell ref="G57:H57"/>
    <mergeCell ref="G41:H41"/>
    <mergeCell ref="G44:H44"/>
    <mergeCell ref="G27:H27"/>
    <mergeCell ref="G30:H30"/>
    <mergeCell ref="G11:H11"/>
    <mergeCell ref="G19:H19"/>
    <mergeCell ref="G23:H23"/>
    <mergeCell ref="A3:A4"/>
    <mergeCell ref="B3:C4"/>
    <mergeCell ref="D3:G3"/>
    <mergeCell ref="H3:H4"/>
    <mergeCell ref="G5:H5"/>
  </mergeCells>
  <phoneticPr fontId="18"/>
  <printOptions horizontalCentered="1"/>
  <pageMargins left="0.19685039370078741" right="0.19685039370078741" top="0.6692913385826772" bottom="0.55118110236220474" header="0.59055118110236227" footer="0.31496062992125984"/>
  <pageSetup paperSize="9" fitToHeight="2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dcterms:created xsi:type="dcterms:W3CDTF">2025-03-31T07:06:57Z</dcterms:created>
  <dcterms:modified xsi:type="dcterms:W3CDTF">2025-03-31T07:19:36Z</dcterms:modified>
</cp:coreProperties>
</file>