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\\Fj-file01s\春日部共有\市政情報課\⑦　統計担当■\09_統計書\統計書令和７年\08_オープンデータ\"/>
    </mc:Choice>
  </mc:AlternateContent>
  <xr:revisionPtr revIDLastSave="0" documentId="13_ncr:1_{A810EBC8-7243-40EE-8C7E-32FBA8F9FD9C}" xr6:coauthVersionLast="36" xr6:coauthVersionMax="36" xr10:uidLastSave="{00000000-0000-0000-0000-000000000000}"/>
  <bookViews>
    <workbookView xWindow="2136" yWindow="-96" windowWidth="7572" windowHeight="7680" xr2:uid="{00000000-000D-0000-FFFF-FFFF00000000}"/>
  </bookViews>
  <sheets>
    <sheet name="1　人口・世帯数の推移 " sheetId="31" r:id="rId1"/>
    <sheet name="2　地区別人口の推移" sheetId="32" r:id="rId2"/>
    <sheet name="3　年齢５歳階級別人口の推移" sheetId="33" r:id="rId3"/>
    <sheet name="4　年齢別人口" sheetId="34" r:id="rId4"/>
    <sheet name="5　町（丁）別人口" sheetId="35" r:id="rId5"/>
    <sheet name="6　町（丁）別面積・人口密度" sheetId="36" r:id="rId6"/>
    <sheet name="7　年次別人口動態の推移" sheetId="24" r:id="rId7"/>
    <sheet name="8　自然動態の推移" sheetId="37" r:id="rId8"/>
    <sheet name="9　社会動態の推移" sheetId="38" r:id="rId9"/>
    <sheet name="10　地域別転出入人口の状況" sheetId="39" r:id="rId10"/>
    <sheet name="11　外国人登録国籍別人口" sheetId="40" r:id="rId11"/>
    <sheet name="12　埼玉県内市別人口状況" sheetId="41" r:id="rId12"/>
  </sheets>
  <definedNames>
    <definedName name="_xlnm.Print_Area" localSheetId="0">'1　人口・世帯数の推移 '!$A$1:$Q$33</definedName>
    <definedName name="_xlnm.Print_Area" localSheetId="9">'10　地域別転出入人口の状況'!$A$1:$E$24</definedName>
    <definedName name="_xlnm.Print_Area" localSheetId="10">'11　外国人登録国籍別人口'!$A$1:$D$13</definedName>
    <definedName name="_xlnm.Print_Area" localSheetId="11">'12　埼玉県内市別人口状況'!$A$1:$F$49</definedName>
    <definedName name="_xlnm.Print_Area" localSheetId="2">'3　年齢５歳階級別人口の推移'!$A$1:$K$29</definedName>
    <definedName name="_xlnm.Print_Area" localSheetId="3">'4　年齢別人口'!$A$1:$J$56</definedName>
    <definedName name="_xlnm.Print_Area" localSheetId="4">'5　町（丁）別人口'!$A$1:$T$47</definedName>
    <definedName name="_xlnm.Print_Area" localSheetId="5">'6　町（丁）別面積・人口密度'!$A$1:$P$48</definedName>
    <definedName name="_xlnm.Print_Area" localSheetId="6">'7　年次別人口動態の推移'!$A$1:$E$10</definedName>
    <definedName name="_xlnm.Print_Area" localSheetId="7">'8　自然動態の推移'!$A$1:$E$11</definedName>
    <definedName name="_xlnm.Print_Area" localSheetId="8">'9　社会動態の推移'!$A$1:$G$12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9" l="1"/>
  <c r="D5" i="39"/>
  <c r="C5" i="39"/>
  <c r="B5" i="39"/>
  <c r="E6" i="38"/>
  <c r="D7" i="24"/>
  <c r="E7" i="24"/>
  <c r="K28" i="36"/>
  <c r="J28" i="36"/>
  <c r="O19" i="36"/>
  <c r="N19" i="36"/>
  <c r="K17" i="36"/>
  <c r="J17" i="36"/>
  <c r="C42" i="36"/>
  <c r="B42" i="36"/>
  <c r="G22" i="36"/>
  <c r="F22" i="36"/>
  <c r="G13" i="36"/>
  <c r="F13" i="36"/>
  <c r="C7" i="36"/>
  <c r="B7" i="36"/>
  <c r="O27" i="35"/>
  <c r="N27" i="35"/>
  <c r="M27" i="35"/>
  <c r="L27" i="35"/>
  <c r="T18" i="35"/>
  <c r="S18" i="35"/>
  <c r="R18" i="35"/>
  <c r="Q18" i="35"/>
  <c r="O16" i="35"/>
  <c r="N16" i="35"/>
  <c r="M16" i="35"/>
  <c r="L16" i="35"/>
  <c r="E41" i="35"/>
  <c r="D41" i="35"/>
  <c r="C41" i="35"/>
  <c r="B41" i="35"/>
  <c r="J21" i="35"/>
  <c r="I21" i="35"/>
  <c r="H21" i="35"/>
  <c r="G21" i="35"/>
  <c r="J12" i="35"/>
  <c r="I12" i="35"/>
  <c r="H12" i="35"/>
  <c r="G12" i="35"/>
  <c r="E6" i="35"/>
  <c r="D6" i="35"/>
  <c r="C6" i="35"/>
  <c r="B6" i="35"/>
  <c r="K27" i="33" l="1"/>
  <c r="I27" i="33"/>
  <c r="G27" i="33"/>
  <c r="E27" i="33"/>
  <c r="K26" i="33"/>
  <c r="I26" i="33"/>
  <c r="G26" i="33"/>
  <c r="E26" i="33"/>
  <c r="K25" i="33"/>
  <c r="I25" i="33"/>
  <c r="G25" i="33"/>
  <c r="E25" i="33"/>
  <c r="K24" i="33"/>
  <c r="I24" i="33"/>
  <c r="G24" i="33"/>
  <c r="E24" i="33"/>
  <c r="C24" i="33"/>
  <c r="K23" i="33"/>
  <c r="I23" i="33"/>
  <c r="G23" i="33"/>
  <c r="E23" i="33"/>
  <c r="K22" i="33"/>
  <c r="I22" i="33"/>
  <c r="G22" i="33"/>
  <c r="E22" i="33"/>
  <c r="C22" i="33"/>
  <c r="K21" i="33"/>
  <c r="I21" i="33"/>
  <c r="G21" i="33"/>
  <c r="E21" i="33"/>
  <c r="C21" i="33"/>
  <c r="K20" i="33"/>
  <c r="I20" i="33"/>
  <c r="G20" i="33"/>
  <c r="E20" i="33"/>
  <c r="C20" i="33"/>
  <c r="K19" i="33"/>
  <c r="I19" i="33"/>
  <c r="G19" i="33"/>
  <c r="E19" i="33"/>
  <c r="C19" i="33"/>
  <c r="K18" i="33"/>
  <c r="I18" i="33"/>
  <c r="G18" i="33"/>
  <c r="E18" i="33"/>
  <c r="K17" i="33"/>
  <c r="I17" i="33"/>
  <c r="G17" i="33"/>
  <c r="E17" i="33"/>
  <c r="C17" i="33"/>
  <c r="K16" i="33"/>
  <c r="I16" i="33"/>
  <c r="G16" i="33"/>
  <c r="E16" i="33"/>
  <c r="K15" i="33"/>
  <c r="I15" i="33"/>
  <c r="G15" i="33"/>
  <c r="E15" i="33"/>
  <c r="C15" i="33"/>
  <c r="K14" i="33"/>
  <c r="I14" i="33"/>
  <c r="G14" i="33"/>
  <c r="E14" i="33"/>
  <c r="C14" i="33"/>
  <c r="K13" i="33"/>
  <c r="I13" i="33"/>
  <c r="G13" i="33"/>
  <c r="E13" i="33"/>
  <c r="K12" i="33"/>
  <c r="I12" i="33"/>
  <c r="G12" i="33"/>
  <c r="E12" i="33"/>
  <c r="C12" i="33"/>
  <c r="K11" i="33"/>
  <c r="I11" i="33"/>
  <c r="G11" i="33"/>
  <c r="E11" i="33"/>
  <c r="K10" i="33"/>
  <c r="I10" i="33"/>
  <c r="G10" i="33"/>
  <c r="E10" i="33"/>
  <c r="C10" i="33"/>
  <c r="K9" i="33"/>
  <c r="I9" i="33"/>
  <c r="G9" i="33"/>
  <c r="E9" i="33"/>
  <c r="K8" i="33"/>
  <c r="I8" i="33"/>
  <c r="G8" i="33"/>
  <c r="E8" i="33"/>
  <c r="C8" i="33"/>
  <c r="K7" i="33"/>
  <c r="I7" i="33"/>
  <c r="G7" i="33"/>
  <c r="E7" i="33"/>
  <c r="B6" i="33"/>
  <c r="C23" i="33" s="1"/>
  <c r="C26" i="33" l="1"/>
  <c r="C27" i="33"/>
  <c r="C18" i="33"/>
  <c r="C13" i="33"/>
  <c r="C7" i="33"/>
  <c r="C9" i="33"/>
  <c r="C11" i="33"/>
  <c r="C25" i="33"/>
  <c r="C16" i="33"/>
  <c r="K13" i="32"/>
  <c r="I13" i="32"/>
  <c r="G13" i="32"/>
  <c r="E13" i="32"/>
  <c r="K12" i="32"/>
  <c r="I12" i="32"/>
  <c r="G12" i="32"/>
  <c r="E12" i="32"/>
  <c r="K11" i="32"/>
  <c r="I11" i="32"/>
  <c r="G11" i="32"/>
  <c r="E11" i="32"/>
  <c r="K10" i="32"/>
  <c r="I10" i="32"/>
  <c r="G10" i="32"/>
  <c r="E10" i="32"/>
  <c r="K9" i="32"/>
  <c r="I9" i="32"/>
  <c r="G9" i="32"/>
  <c r="E9" i="32"/>
  <c r="K8" i="32"/>
  <c r="I8" i="32"/>
  <c r="G8" i="32"/>
  <c r="E8" i="32"/>
  <c r="K7" i="32"/>
  <c r="I7" i="32"/>
  <c r="G7" i="32"/>
  <c r="E7" i="32"/>
  <c r="K6" i="32"/>
  <c r="I6" i="32"/>
  <c r="G6" i="32"/>
  <c r="E6" i="32"/>
  <c r="E29" i="31"/>
  <c r="N29" i="31" s="1"/>
  <c r="P29" i="31" s="1"/>
  <c r="E28" i="31"/>
  <c r="N28" i="31" s="1"/>
  <c r="P28" i="31" s="1"/>
  <c r="E27" i="31"/>
  <c r="N27" i="31" s="1"/>
  <c r="P27" i="31" s="1"/>
  <c r="E26" i="31"/>
  <c r="N26" i="31" s="1"/>
  <c r="P26" i="31" s="1"/>
  <c r="E25" i="31"/>
  <c r="N25" i="31" s="1"/>
  <c r="P25" i="31" s="1"/>
  <c r="E24" i="31"/>
  <c r="N24" i="31" s="1"/>
  <c r="P24" i="31" s="1"/>
  <c r="E23" i="31"/>
  <c r="N23" i="31" s="1"/>
  <c r="P23" i="31" s="1"/>
  <c r="E22" i="31"/>
  <c r="N22" i="31" s="1"/>
  <c r="P22" i="31" s="1"/>
  <c r="E21" i="31"/>
  <c r="N21" i="31" s="1"/>
  <c r="P21" i="31" s="1"/>
  <c r="E20" i="31"/>
  <c r="N20" i="31" s="1"/>
  <c r="P20" i="31" s="1"/>
  <c r="E19" i="31"/>
  <c r="N19" i="31" s="1"/>
  <c r="P19" i="31" s="1"/>
  <c r="E18" i="31"/>
  <c r="N18" i="31" s="1"/>
  <c r="P18" i="31" s="1"/>
  <c r="E17" i="31"/>
  <c r="N17" i="31" s="1"/>
  <c r="P17" i="31" s="1"/>
  <c r="E16" i="31"/>
  <c r="N16" i="31" s="1"/>
  <c r="P16" i="31" s="1"/>
  <c r="E15" i="31"/>
  <c r="N15" i="31" s="1"/>
  <c r="P15" i="31" s="1"/>
  <c r="E14" i="31"/>
  <c r="N14" i="31" s="1"/>
  <c r="P14" i="31" s="1"/>
  <c r="E13" i="31"/>
  <c r="N13" i="31" s="1"/>
  <c r="P13" i="31" s="1"/>
  <c r="E11" i="31"/>
  <c r="N12" i="31" s="1"/>
  <c r="P12" i="31" s="1"/>
  <c r="E10" i="31"/>
  <c r="N9" i="31"/>
  <c r="P9" i="31" s="1"/>
  <c r="K9" i="31"/>
  <c r="E9" i="31" s="1"/>
  <c r="N10" i="31" s="1"/>
  <c r="P10" i="31" s="1"/>
  <c r="H9" i="31"/>
  <c r="G9" i="31"/>
  <c r="O9" i="31" s="1"/>
  <c r="Q9" i="31" s="1"/>
  <c r="B9" i="31"/>
  <c r="P8" i="31"/>
  <c r="N8" i="31"/>
  <c r="K8" i="31"/>
  <c r="H8" i="31"/>
  <c r="G8" i="31"/>
  <c r="O8" i="31" s="1"/>
  <c r="Q8" i="31" s="1"/>
  <c r="E8" i="31"/>
  <c r="B8" i="31"/>
  <c r="N11" i="31" l="1"/>
  <c r="P11" i="31" s="1"/>
</calcChain>
</file>

<file path=xl/sharedStrings.xml><?xml version="1.0" encoding="utf-8"?>
<sst xmlns="http://schemas.openxmlformats.org/spreadsheetml/2006/main" count="724" uniqueCount="398">
  <si>
    <t>人口</t>
    <rPh sb="1" eb="2">
      <t>コウ</t>
    </rPh>
    <phoneticPr fontId="3"/>
  </si>
  <si>
    <t>年次</t>
    <rPh sb="0" eb="2">
      <t>ネンジ</t>
    </rPh>
    <phoneticPr fontId="3"/>
  </si>
  <si>
    <t>女（人）</t>
    <rPh sb="0" eb="1">
      <t>オンナ</t>
    </rPh>
    <rPh sb="2" eb="3">
      <t>ニン</t>
    </rPh>
    <phoneticPr fontId="3"/>
  </si>
  <si>
    <t>総数（人）</t>
    <rPh sb="0" eb="1">
      <t>フサ</t>
    </rPh>
    <rPh sb="1" eb="2">
      <t>カズ</t>
    </rPh>
    <rPh sb="3" eb="4">
      <t>ニン</t>
    </rPh>
    <phoneticPr fontId="3"/>
  </si>
  <si>
    <t>令和
元年</t>
    <rPh sb="0" eb="1">
      <t>レイ</t>
    </rPh>
    <rPh sb="1" eb="2">
      <t>カズ</t>
    </rPh>
    <rPh sb="3" eb="5">
      <t>ガンネン</t>
    </rPh>
    <phoneticPr fontId="3"/>
  </si>
  <si>
    <t>合計</t>
    <rPh sb="0" eb="2">
      <t>ゴウケイ</t>
    </rPh>
    <phoneticPr fontId="3"/>
  </si>
  <si>
    <t>男（人）</t>
    <rPh sb="0" eb="1">
      <t>オトコ</t>
    </rPh>
    <rPh sb="2" eb="3">
      <t>ニン</t>
    </rPh>
    <phoneticPr fontId="3"/>
  </si>
  <si>
    <t>平成
２５年</t>
  </si>
  <si>
    <t>令和
２年</t>
    <rPh sb="0" eb="1">
      <t>レイ</t>
    </rPh>
    <rPh sb="1" eb="2">
      <t>カズ</t>
    </rPh>
    <rPh sb="4" eb="5">
      <t>ネン</t>
    </rPh>
    <phoneticPr fontId="3"/>
  </si>
  <si>
    <t>春日部市</t>
    <rPh sb="0" eb="4">
      <t>カスカベシ</t>
    </rPh>
    <phoneticPr fontId="3"/>
  </si>
  <si>
    <t>平成
１６年</t>
    <rPh sb="5" eb="6">
      <t>ネン</t>
    </rPh>
    <phoneticPr fontId="3"/>
  </si>
  <si>
    <t>（資料：住民基本台帳）</t>
    <rPh sb="1" eb="3">
      <t>シリョウ</t>
    </rPh>
    <rPh sb="4" eb="6">
      <t>ジュウミン</t>
    </rPh>
    <rPh sb="6" eb="8">
      <t>キホン</t>
    </rPh>
    <rPh sb="8" eb="10">
      <t>ダイチョウ</t>
    </rPh>
    <phoneticPr fontId="3"/>
  </si>
  <si>
    <t>庄和町</t>
    <rPh sb="0" eb="3">
      <t>ショウワマチ</t>
    </rPh>
    <phoneticPr fontId="3"/>
  </si>
  <si>
    <t>人口増加数（人）</t>
    <rPh sb="0" eb="1">
      <t>ヒト</t>
    </rPh>
    <rPh sb="1" eb="2">
      <t>クチ</t>
    </rPh>
    <rPh sb="2" eb="3">
      <t>ゾウ</t>
    </rPh>
    <rPh sb="3" eb="4">
      <t>カ</t>
    </rPh>
    <rPh sb="4" eb="5">
      <t>スウ</t>
    </rPh>
    <rPh sb="6" eb="7">
      <t>ニン</t>
    </rPh>
    <phoneticPr fontId="3"/>
  </si>
  <si>
    <t>世帯数(世帯)</t>
    <rPh sb="0" eb="1">
      <t>ヨ</t>
    </rPh>
    <rPh sb="1" eb="2">
      <t>オビ</t>
    </rPh>
    <rPh sb="2" eb="3">
      <t>カズ</t>
    </rPh>
    <rPh sb="4" eb="6">
      <t>セタイ</t>
    </rPh>
    <phoneticPr fontId="3"/>
  </si>
  <si>
    <t>平成　２９年　</t>
    <rPh sb="0" eb="2">
      <t>ヘイセイ</t>
    </rPh>
    <rPh sb="5" eb="6">
      <t>ネン</t>
    </rPh>
    <phoneticPr fontId="3"/>
  </si>
  <si>
    <t>人口増加率（％）</t>
    <rPh sb="0" eb="1">
      <t>ヒト</t>
    </rPh>
    <rPh sb="1" eb="2">
      <t>クチ</t>
    </rPh>
    <rPh sb="2" eb="3">
      <t>ゾウ</t>
    </rPh>
    <rPh sb="3" eb="4">
      <t>カ</t>
    </rPh>
    <rPh sb="4" eb="5">
      <t>リツ</t>
    </rPh>
    <phoneticPr fontId="3"/>
  </si>
  <si>
    <t>（各年１０月１日現在）</t>
  </si>
  <si>
    <t>平成
２７年</t>
    <rPh sb="5" eb="6">
      <t>ネン</t>
    </rPh>
    <phoneticPr fontId="3"/>
  </si>
  <si>
    <t>平成
２８年</t>
    <rPh sb="5" eb="6">
      <t>ネン</t>
    </rPh>
    <phoneticPr fontId="3"/>
  </si>
  <si>
    <t>平成
２６年</t>
  </si>
  <si>
    <t>平成
１７年</t>
    <rPh sb="5" eb="6">
      <t>ネン</t>
    </rPh>
    <phoneticPr fontId="3"/>
  </si>
  <si>
    <t>平成
１５年</t>
    <rPh sb="5" eb="6">
      <t>ネン</t>
    </rPh>
    <phoneticPr fontId="3"/>
  </si>
  <si>
    <t>平成
１４年</t>
    <rPh sb="5" eb="6">
      <t>ネン</t>
    </rPh>
    <phoneticPr fontId="3"/>
  </si>
  <si>
    <t>平成　３０年　</t>
    <rPh sb="0" eb="2">
      <t>ヘイセイ</t>
    </rPh>
    <rPh sb="5" eb="6">
      <t>ネン</t>
    </rPh>
    <phoneticPr fontId="3"/>
  </si>
  <si>
    <t>平成
１８年</t>
    <rPh sb="5" eb="6">
      <t>ネン</t>
    </rPh>
    <phoneticPr fontId="3"/>
  </si>
  <si>
    <t>平成
１９年</t>
    <rPh sb="5" eb="6">
      <t>ネン</t>
    </rPh>
    <phoneticPr fontId="3"/>
  </si>
  <si>
    <t>平成
２０年</t>
  </si>
  <si>
    <t>平成
２４年</t>
  </si>
  <si>
    <t>平成
２１年</t>
  </si>
  <si>
    <t>平成
２２年</t>
  </si>
  <si>
    <t>平成
２３年</t>
  </si>
  <si>
    <t>令和
３年</t>
  </si>
  <si>
    <t>令和
４年</t>
    <rPh sb="0" eb="1">
      <t>レイ</t>
    </rPh>
    <rPh sb="1" eb="2">
      <t>カズ</t>
    </rPh>
    <rPh sb="4" eb="5">
      <t>ネン</t>
    </rPh>
    <phoneticPr fontId="3"/>
  </si>
  <si>
    <t>令和
５年</t>
    <rPh sb="0" eb="1">
      <t>レイ</t>
    </rPh>
    <rPh sb="1" eb="2">
      <t>カズ</t>
    </rPh>
    <rPh sb="4" eb="5">
      <t>ネン</t>
    </rPh>
    <phoneticPr fontId="3"/>
  </si>
  <si>
    <t>庄和　H１２　世帯数　11903　総数　38071　男　18917　女　19154</t>
    <rPh sb="0" eb="2">
      <t>ショウワ</t>
    </rPh>
    <rPh sb="7" eb="10">
      <t>セタイスウ</t>
    </rPh>
    <rPh sb="17" eb="19">
      <t>ソウスウ</t>
    </rPh>
    <rPh sb="26" eb="27">
      <t>オトコ</t>
    </rPh>
    <rPh sb="34" eb="35">
      <t>オンナ</t>
    </rPh>
    <phoneticPr fontId="3"/>
  </si>
  <si>
    <t>春日部H１２　世帯数　75327　総数　206132　男　103493　女　102639</t>
    <rPh sb="0" eb="3">
      <t>カスカベ</t>
    </rPh>
    <rPh sb="7" eb="10">
      <t>セタイスウ</t>
    </rPh>
    <rPh sb="17" eb="19">
      <t>ソウスウ</t>
    </rPh>
    <rPh sb="27" eb="28">
      <t>オトコ</t>
    </rPh>
    <rPh sb="36" eb="37">
      <t>オンナ</t>
    </rPh>
    <phoneticPr fontId="3"/>
  </si>
  <si>
    <t>注）平成23年までは総人口（住民基本台帳人口＋外国人登録数）を記載</t>
    <rPh sb="0" eb="1">
      <t>チュウ</t>
    </rPh>
    <rPh sb="2" eb="4">
      <t>ヘイセイ</t>
    </rPh>
    <rPh sb="6" eb="7">
      <t>ネン</t>
    </rPh>
    <rPh sb="10" eb="13">
      <t>ソウジンコウ</t>
    </rPh>
    <rPh sb="14" eb="18">
      <t>ジュウミンキホン</t>
    </rPh>
    <rPh sb="18" eb="20">
      <t>ダイチョウ</t>
    </rPh>
    <rPh sb="20" eb="22">
      <t>ジンコウ</t>
    </rPh>
    <rPh sb="23" eb="26">
      <t>ガイ</t>
    </rPh>
    <rPh sb="26" eb="29">
      <t>トウロ</t>
    </rPh>
    <rPh sb="31" eb="33">
      <t>キサイ</t>
    </rPh>
    <phoneticPr fontId="3"/>
  </si>
  <si>
    <t>注）住民基本台帳法改正（平成24年7月9日施行）により、外国人住民も住民基本台帳法の適用対象と
　　なったことから、平成24年からは住民基本台帳人口を記載</t>
    <rPh sb="0" eb="1">
      <t>チュウ</t>
    </rPh>
    <rPh sb="58" eb="60">
      <t>ヘイセイ</t>
    </rPh>
    <rPh sb="62" eb="63">
      <t>ネン</t>
    </rPh>
    <rPh sb="66" eb="72">
      <t>ジュウミンキホンダイチョウ</t>
    </rPh>
    <rPh sb="72" eb="74">
      <t>ジンコウ</t>
    </rPh>
    <rPh sb="75" eb="77">
      <t>キサイ</t>
    </rPh>
    <phoneticPr fontId="3"/>
  </si>
  <si>
    <t>１　人口・世帯数の推移（総人口）</t>
    <rPh sb="5" eb="8">
      <t>セタイスウ</t>
    </rPh>
    <rPh sb="9" eb="11">
      <t>スイイ</t>
    </rPh>
    <rPh sb="12" eb="15">
      <t>ソウジンコウ</t>
    </rPh>
    <phoneticPr fontId="3"/>
  </si>
  <si>
    <t>２　地区別人口の推移</t>
    <rPh sb="2" eb="4">
      <t>チク</t>
    </rPh>
    <rPh sb="4" eb="5">
      <t>ベツ</t>
    </rPh>
    <rPh sb="5" eb="7">
      <t>ジンコウ</t>
    </rPh>
    <rPh sb="8" eb="10">
      <t>スイイ</t>
    </rPh>
    <phoneticPr fontId="3"/>
  </si>
  <si>
    <t>（各年１０月１日現在）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</si>
  <si>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地区</t>
    <rPh sb="0" eb="2">
      <t>チク</t>
    </rPh>
    <phoneticPr fontId="3"/>
  </si>
  <si>
    <t>令和２年</t>
    <rPh sb="0" eb="1">
      <t>レイ</t>
    </rPh>
    <rPh sb="1" eb="2">
      <t>カズ</t>
    </rPh>
    <rPh sb="3" eb="4">
      <t>ネン</t>
    </rPh>
    <phoneticPr fontId="3"/>
  </si>
  <si>
    <t>令和３年</t>
    <rPh sb="0" eb="1">
      <t>レイ</t>
    </rPh>
    <rPh sb="1" eb="2">
      <t>カズ</t>
    </rPh>
    <rPh sb="3" eb="4">
      <t>ネン</t>
    </rPh>
    <phoneticPr fontId="3"/>
  </si>
  <si>
    <t>令和４年</t>
    <rPh sb="0" eb="1">
      <t>レイ</t>
    </rPh>
    <rPh sb="1" eb="2">
      <t>カズ</t>
    </rPh>
    <rPh sb="3" eb="4">
      <t>ネン</t>
    </rPh>
    <phoneticPr fontId="3"/>
  </si>
  <si>
    <t>令和５年</t>
    <rPh sb="0" eb="1">
      <t>レイ</t>
    </rPh>
    <rPh sb="1" eb="2">
      <t>カズ</t>
    </rPh>
    <rPh sb="3" eb="4">
      <t>ネン</t>
    </rPh>
    <phoneticPr fontId="3"/>
  </si>
  <si>
    <t>人口
（人）</t>
    <rPh sb="0" eb="1">
      <t>ヒト</t>
    </rPh>
    <rPh sb="1" eb="2">
      <t>クチ</t>
    </rPh>
    <phoneticPr fontId="3"/>
  </si>
  <si>
    <t>増減率
（％）</t>
    <rPh sb="0" eb="1">
      <t>ゾウ</t>
    </rPh>
    <rPh sb="1" eb="2">
      <t>ゲン</t>
    </rPh>
    <rPh sb="2" eb="3">
      <t>リツ</t>
    </rPh>
    <phoneticPr fontId="3"/>
  </si>
  <si>
    <t>総数</t>
    <rPh sb="0" eb="2">
      <t>ソウスウ</t>
    </rPh>
    <phoneticPr fontId="3"/>
  </si>
  <si>
    <t>粕壁</t>
    <rPh sb="0" eb="2">
      <t>カスカベ</t>
    </rPh>
    <phoneticPr fontId="3"/>
  </si>
  <si>
    <t>内牧</t>
    <rPh sb="0" eb="2">
      <t>ウチマキ</t>
    </rPh>
    <phoneticPr fontId="3"/>
  </si>
  <si>
    <t>幸松</t>
  </si>
  <si>
    <t>豊野</t>
    <rPh sb="0" eb="2">
      <t>トヨノ</t>
    </rPh>
    <phoneticPr fontId="3"/>
  </si>
  <si>
    <t>武里</t>
    <rPh sb="0" eb="2">
      <t>タケサト</t>
    </rPh>
    <phoneticPr fontId="3"/>
  </si>
  <si>
    <t>豊春</t>
    <rPh sb="0" eb="2">
      <t>トヨハル</t>
    </rPh>
    <phoneticPr fontId="3"/>
  </si>
  <si>
    <t>庄和</t>
    <rPh sb="0" eb="2">
      <t>ショウワ</t>
    </rPh>
    <phoneticPr fontId="3"/>
  </si>
  <si>
    <t>（資料：住民基本台帳）</t>
  </si>
  <si>
    <t>３　年齢５歳階級別人口の推移</t>
    <rPh sb="2" eb="4">
      <t>ネンレイ</t>
    </rPh>
    <rPh sb="5" eb="6">
      <t>サイ</t>
    </rPh>
    <rPh sb="6" eb="8">
      <t>カイキュウ</t>
    </rPh>
    <rPh sb="8" eb="9">
      <t>ベツ</t>
    </rPh>
    <rPh sb="9" eb="11">
      <t>ジンコウ</t>
    </rPh>
    <rPh sb="12" eb="14">
      <t>スイイ</t>
    </rPh>
    <phoneticPr fontId="3"/>
  </si>
  <si>
    <t>（各年１０月１日現在）</t>
    <rPh sb="1" eb="3">
      <t>カクネン</t>
    </rPh>
    <rPh sb="5" eb="6">
      <t>ツキ</t>
    </rPh>
    <rPh sb="7" eb="8">
      <t>ニチ</t>
    </rPh>
    <rPh sb="8" eb="10">
      <t>ゲンザイ</t>
    </rPh>
    <phoneticPr fontId="3"/>
  </si>
  <si>
    <t>年齢
（歳）</t>
    <rPh sb="0" eb="2">
      <t>ネンレイ</t>
    </rPh>
    <rPh sb="4" eb="5">
      <t>サイ</t>
    </rPh>
    <phoneticPr fontId="3"/>
  </si>
  <si>
    <t>人口</t>
    <rPh sb="0" eb="2">
      <t>ジンコウ</t>
    </rPh>
    <phoneticPr fontId="3"/>
  </si>
  <si>
    <t>構成比</t>
    <rPh sb="0" eb="3">
      <t>コウセイヒ</t>
    </rPh>
    <phoneticPr fontId="3"/>
  </si>
  <si>
    <t>（人）</t>
    <rPh sb="1" eb="2">
      <t>ヒト</t>
    </rPh>
    <phoneticPr fontId="3"/>
  </si>
  <si>
    <t>（％）</t>
  </si>
  <si>
    <t>総計</t>
    <rPh sb="0" eb="2">
      <t>ソウケイ</t>
    </rPh>
    <phoneticPr fontId="3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</si>
  <si>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</si>
  <si>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</si>
  <si>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</si>
  <si>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</si>
  <si>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</si>
  <si>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</si>
  <si>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</si>
  <si>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</si>
  <si>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</si>
  <si>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</si>
  <si>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</si>
  <si>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</si>
  <si>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</si>
  <si>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</si>
  <si>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</si>
  <si>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</si>
  <si>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</si>
  <si>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</si>
  <si>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</si>
  <si>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</si>
  <si>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  <rPh sb="3" eb="4">
      <t>サイ</t>
    </rPh>
    <rPh sb="4" eb="6">
      <t>イジョウ</t>
    </rPh>
    <phoneticPr fontId="3"/>
  </si>
  <si>
    <t>年齢不詳</t>
    <rPh sb="0" eb="2">
      <t>ネンレイ</t>
    </rPh>
    <rPh sb="2" eb="4">
      <t>フショウ</t>
    </rPh>
    <phoneticPr fontId="3"/>
  </si>
  <si>
    <t>-</t>
  </si>
  <si>
    <t>４　年齢別人口</t>
    <rPh sb="2" eb="4">
      <t>ネンレイ</t>
    </rPh>
    <rPh sb="4" eb="5">
      <t>ベツ</t>
    </rPh>
    <rPh sb="5" eb="7">
      <t>ジンコウ</t>
    </rPh>
    <phoneticPr fontId="3"/>
  </si>
  <si>
    <t>年齢（歳）</t>
    <rPh sb="0" eb="1">
      <t>トシ</t>
    </rPh>
    <rPh sb="1" eb="2">
      <t>ヨワイ</t>
    </rPh>
    <rPh sb="3" eb="4">
      <t>サイ</t>
    </rPh>
    <phoneticPr fontId="3"/>
  </si>
  <si>
    <t>計（人）</t>
    <rPh sb="0" eb="1">
      <t>ケイ</t>
    </rPh>
    <rPh sb="2" eb="3">
      <t>ニン</t>
    </rPh>
    <phoneticPr fontId="3"/>
  </si>
  <si>
    <t>総計</t>
    <rPh sb="0" eb="1">
      <t>フサ</t>
    </rPh>
    <rPh sb="1" eb="2">
      <t>ケイ</t>
    </rPh>
    <phoneticPr fontId="3"/>
  </si>
  <si>
    <t>100歳以上</t>
    <rPh sb="3" eb="4">
      <t>サイ</t>
    </rPh>
    <rPh sb="4" eb="5">
      <t>イ</t>
    </rPh>
    <rPh sb="5" eb="6">
      <t>ウエ</t>
    </rPh>
    <phoneticPr fontId="3"/>
  </si>
  <si>
    <t>５　町（丁）字別人口</t>
    <rPh sb="2" eb="3">
      <t>マチ</t>
    </rPh>
    <rPh sb="4" eb="5">
      <t>チョウ</t>
    </rPh>
    <rPh sb="6" eb="7">
      <t>アザ</t>
    </rPh>
    <rPh sb="7" eb="8">
      <t>ベツ</t>
    </rPh>
    <rPh sb="8" eb="10">
      <t>ジンコウ</t>
    </rPh>
    <phoneticPr fontId="3"/>
  </si>
  <si>
    <t>世帯</t>
    <rPh sb="0" eb="1">
      <t>ヨ</t>
    </rPh>
    <rPh sb="1" eb="2">
      <t>オビ</t>
    </rPh>
    <phoneticPr fontId="3"/>
  </si>
  <si>
    <t>人口計</t>
    <rPh sb="0" eb="1">
      <t>ヒト</t>
    </rPh>
    <rPh sb="1" eb="2">
      <t>クチ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</si>
  <si>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</si>
  <si>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</si>
  <si>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1">
      <t>ゴウ</t>
    </rPh>
    <rPh sb="1" eb="2">
      <t>ケイ</t>
    </rPh>
    <phoneticPr fontId="3"/>
  </si>
  <si>
    <t>梅田本町１丁目</t>
    <rPh sb="0" eb="2">
      <t>ウメダ</t>
    </rPh>
    <rPh sb="2" eb="4">
      <t>ホンチョウ</t>
    </rPh>
    <rPh sb="5" eb="7">
      <t>チョウメ</t>
    </rPh>
    <phoneticPr fontId="3"/>
  </si>
  <si>
    <t xml:space="preserve">   〃   ２丁目</t>
    <rPh sb="8" eb="10">
      <t>チョウメ</t>
    </rPh>
    <phoneticPr fontId="3"/>
  </si>
  <si>
    <t>小計（粕壁）</t>
    <rPh sb="0" eb="1">
      <t>ショウ</t>
    </rPh>
    <rPh sb="1" eb="2">
      <t>ケイ</t>
    </rPh>
    <rPh sb="3" eb="5">
      <t>カスカベ</t>
    </rPh>
    <phoneticPr fontId="3"/>
  </si>
  <si>
    <t>内　　　牧</t>
    <rPh sb="0" eb="1">
      <t>ウチ</t>
    </rPh>
    <rPh sb="4" eb="5">
      <t>マキ</t>
    </rPh>
    <phoneticPr fontId="3"/>
  </si>
  <si>
    <t>粕　　　　壁</t>
    <rPh sb="0" eb="1">
      <t>カス</t>
    </rPh>
    <rPh sb="5" eb="6">
      <t>カベ</t>
    </rPh>
    <phoneticPr fontId="3"/>
  </si>
  <si>
    <t>南　栄　町</t>
    <rPh sb="0" eb="1">
      <t>ミナミ</t>
    </rPh>
    <rPh sb="2" eb="3">
      <t>サカエ</t>
    </rPh>
    <rPh sb="4" eb="5">
      <t>マチ</t>
    </rPh>
    <phoneticPr fontId="3"/>
  </si>
  <si>
    <t>粕 壁 １丁目</t>
    <rPh sb="0" eb="1">
      <t>カス</t>
    </rPh>
    <rPh sb="2" eb="3">
      <t>カベ</t>
    </rPh>
    <rPh sb="5" eb="7">
      <t>チョウメ</t>
    </rPh>
    <phoneticPr fontId="3"/>
  </si>
  <si>
    <t>栄 町 １丁目</t>
    <rPh sb="0" eb="1">
      <t>エイ</t>
    </rPh>
    <rPh sb="2" eb="3">
      <t>マチ</t>
    </rPh>
    <rPh sb="5" eb="7">
      <t>チョウメ</t>
    </rPh>
    <phoneticPr fontId="3"/>
  </si>
  <si>
    <t xml:space="preserve">  〃  ２丁目</t>
    <rPh sb="6" eb="8">
      <t>チョウメ</t>
    </rPh>
    <phoneticPr fontId="3"/>
  </si>
  <si>
    <t xml:space="preserve">  〃  ３丁目</t>
    <rPh sb="6" eb="8">
      <t>チョウメ</t>
    </rPh>
    <phoneticPr fontId="3"/>
  </si>
  <si>
    <t xml:space="preserve">  〃  ４丁目</t>
    <rPh sb="6" eb="8">
      <t>チョウメ</t>
    </rPh>
    <phoneticPr fontId="3"/>
  </si>
  <si>
    <t>中 央 １丁目</t>
    <rPh sb="0" eb="1">
      <t>ナカ</t>
    </rPh>
    <rPh sb="2" eb="3">
      <t>ヒサシ</t>
    </rPh>
    <rPh sb="5" eb="7">
      <t>チョウメ</t>
    </rPh>
    <phoneticPr fontId="3"/>
  </si>
  <si>
    <t>小計（幸松）</t>
    <rPh sb="0" eb="1">
      <t>ショウ</t>
    </rPh>
    <rPh sb="1" eb="2">
      <t>ケイ</t>
    </rPh>
    <rPh sb="3" eb="4">
      <t>コウ</t>
    </rPh>
    <rPh sb="4" eb="5">
      <t>マツ</t>
    </rPh>
    <phoneticPr fontId="3"/>
  </si>
  <si>
    <t>八　丁　目</t>
    <rPh sb="0" eb="1">
      <t>８</t>
    </rPh>
    <rPh sb="2" eb="3">
      <t>チョウ</t>
    </rPh>
    <rPh sb="4" eb="5">
      <t>メ</t>
    </rPh>
    <phoneticPr fontId="3"/>
  </si>
  <si>
    <t>小　　　渕</t>
    <rPh sb="0" eb="1">
      <t>ショウ</t>
    </rPh>
    <rPh sb="4" eb="5">
      <t>フチ</t>
    </rPh>
    <phoneticPr fontId="3"/>
  </si>
  <si>
    <t>不 動 院 野</t>
    <rPh sb="0" eb="1">
      <t>フ</t>
    </rPh>
    <rPh sb="2" eb="3">
      <t>ドウ</t>
    </rPh>
    <rPh sb="4" eb="5">
      <t>イン</t>
    </rPh>
    <rPh sb="6" eb="7">
      <t>ノ</t>
    </rPh>
    <phoneticPr fontId="3"/>
  </si>
  <si>
    <t xml:space="preserve">  〃  ５丁目</t>
    <rPh sb="6" eb="8">
      <t>チョウメ</t>
    </rPh>
    <phoneticPr fontId="3"/>
  </si>
  <si>
    <t>樋　　　籠</t>
    <rPh sb="0" eb="1">
      <t>ヒ</t>
    </rPh>
    <rPh sb="4" eb="5">
      <t>カゴ</t>
    </rPh>
    <phoneticPr fontId="3"/>
  </si>
  <si>
    <t xml:space="preserve">  〃  ６丁目</t>
    <rPh sb="6" eb="8">
      <t>チョウメ</t>
    </rPh>
    <phoneticPr fontId="3"/>
  </si>
  <si>
    <t>牛　　　島</t>
    <rPh sb="0" eb="1">
      <t>ウシ</t>
    </rPh>
    <rPh sb="4" eb="5">
      <t>シマ</t>
    </rPh>
    <phoneticPr fontId="3"/>
  </si>
  <si>
    <t xml:space="preserve">  〃  ７丁目</t>
    <rPh sb="6" eb="8">
      <t>チョウメ</t>
    </rPh>
    <phoneticPr fontId="3"/>
  </si>
  <si>
    <t>樋　　　堀</t>
    <rPh sb="0" eb="1">
      <t>ヒ</t>
    </rPh>
    <rPh sb="4" eb="5">
      <t>ホリ</t>
    </rPh>
    <phoneticPr fontId="3"/>
  </si>
  <si>
    <t xml:space="preserve">  〃  ８丁目</t>
    <rPh sb="6" eb="8">
      <t>チョウメ</t>
    </rPh>
    <phoneticPr fontId="3"/>
  </si>
  <si>
    <t>新　　　川</t>
    <rPh sb="0" eb="1">
      <t>シン</t>
    </rPh>
    <rPh sb="4" eb="5">
      <t>カワ</t>
    </rPh>
    <phoneticPr fontId="3"/>
  </si>
  <si>
    <t>浜川戸１丁目</t>
    <rPh sb="0" eb="1">
      <t>ハマ</t>
    </rPh>
    <rPh sb="1" eb="2">
      <t>カワ</t>
    </rPh>
    <rPh sb="2" eb="3">
      <t>ト</t>
    </rPh>
    <rPh sb="4" eb="6">
      <t>チョウメ</t>
    </rPh>
    <phoneticPr fontId="3"/>
  </si>
  <si>
    <t>小計（豊野）</t>
    <rPh sb="0" eb="1">
      <t>ショウ</t>
    </rPh>
    <rPh sb="1" eb="2">
      <t>ケイ</t>
    </rPh>
    <rPh sb="3" eb="5">
      <t>トヨノ</t>
    </rPh>
    <phoneticPr fontId="3"/>
  </si>
  <si>
    <t>粕壁東１丁目</t>
    <rPh sb="0" eb="2">
      <t>カスカベ</t>
    </rPh>
    <rPh sb="2" eb="3">
      <t>ヒガシ</t>
    </rPh>
    <rPh sb="4" eb="6">
      <t>チョウメ</t>
    </rPh>
    <phoneticPr fontId="3"/>
  </si>
  <si>
    <t>赤　　　沼</t>
    <rPh sb="0" eb="1">
      <t>アカ</t>
    </rPh>
    <rPh sb="4" eb="5">
      <t>ヌマ</t>
    </rPh>
    <phoneticPr fontId="3"/>
  </si>
  <si>
    <t>銚　子　口</t>
    <rPh sb="0" eb="1">
      <t>ヨウ</t>
    </rPh>
    <rPh sb="2" eb="3">
      <t>コ</t>
    </rPh>
    <rPh sb="4" eb="5">
      <t>クチ</t>
    </rPh>
    <phoneticPr fontId="3"/>
  </si>
  <si>
    <t>藤　　　塚</t>
    <rPh sb="0" eb="1">
      <t>フジ</t>
    </rPh>
    <rPh sb="4" eb="5">
      <t>ツカ</t>
    </rPh>
    <phoneticPr fontId="3"/>
  </si>
  <si>
    <t>六　軒　町</t>
    <rPh sb="0" eb="1">
      <t>６</t>
    </rPh>
    <rPh sb="2" eb="3">
      <t>ノキ</t>
    </rPh>
    <rPh sb="4" eb="5">
      <t>マチ</t>
    </rPh>
    <phoneticPr fontId="3"/>
  </si>
  <si>
    <t>本田町１丁目</t>
    <rPh sb="0" eb="3">
      <t>ホンデンチョウ</t>
    </rPh>
    <rPh sb="4" eb="6">
      <t>チョウメ</t>
    </rPh>
    <phoneticPr fontId="3"/>
  </si>
  <si>
    <t>緑 町 １丁目</t>
    <rPh sb="0" eb="1">
      <t>ミドリ</t>
    </rPh>
    <rPh sb="2" eb="3">
      <t>マチ</t>
    </rPh>
    <rPh sb="5" eb="7">
      <t>チョウメ</t>
    </rPh>
    <phoneticPr fontId="3"/>
  </si>
  <si>
    <t>豊野町１丁目</t>
    <rPh sb="0" eb="2">
      <t>トヨノ</t>
    </rPh>
    <rPh sb="2" eb="3">
      <t>マチ</t>
    </rPh>
    <rPh sb="4" eb="6">
      <t>チョウメ</t>
    </rPh>
    <phoneticPr fontId="3"/>
  </si>
  <si>
    <t>小計（武里）</t>
    <rPh sb="0" eb="1">
      <t>ショウ</t>
    </rPh>
    <rPh sb="1" eb="2">
      <t>ケイ</t>
    </rPh>
    <rPh sb="3" eb="5">
      <t>タケサト</t>
    </rPh>
    <phoneticPr fontId="3"/>
  </si>
  <si>
    <t>千 間 １丁目</t>
    <rPh sb="0" eb="1">
      <t>セン</t>
    </rPh>
    <rPh sb="2" eb="3">
      <t>アイダ</t>
    </rPh>
    <rPh sb="5" eb="7">
      <t>チョウメ</t>
    </rPh>
    <phoneticPr fontId="3"/>
  </si>
  <si>
    <t xml:space="preserve">  南  １丁目</t>
    <rPh sb="2" eb="3">
      <t>ミナミ</t>
    </rPh>
    <rPh sb="6" eb="8">
      <t>チョウメ</t>
    </rPh>
    <phoneticPr fontId="3"/>
  </si>
  <si>
    <t>備後西１丁目</t>
    <rPh sb="0" eb="2">
      <t>ビンゴ</t>
    </rPh>
    <rPh sb="2" eb="3">
      <t>ニシ</t>
    </rPh>
    <rPh sb="4" eb="6">
      <t>チョウメ</t>
    </rPh>
    <phoneticPr fontId="3"/>
  </si>
  <si>
    <t>八 木 崎 町</t>
    <rPh sb="0" eb="1">
      <t>８</t>
    </rPh>
    <rPh sb="2" eb="3">
      <t>キ</t>
    </rPh>
    <rPh sb="4" eb="5">
      <t>ザキ</t>
    </rPh>
    <rPh sb="6" eb="7">
      <t>マチ</t>
    </rPh>
    <phoneticPr fontId="3"/>
  </si>
  <si>
    <t>備後東１丁目</t>
    <rPh sb="0" eb="2">
      <t>ビンゴ</t>
    </rPh>
    <rPh sb="2" eb="3">
      <t>ヒガシ</t>
    </rPh>
    <rPh sb="4" eb="6">
      <t>チョウメ</t>
    </rPh>
    <phoneticPr fontId="3"/>
  </si>
  <si>
    <t>小計（内牧）</t>
    <rPh sb="0" eb="1">
      <t>ショウ</t>
    </rPh>
    <rPh sb="1" eb="2">
      <t>ケイ</t>
    </rPh>
    <rPh sb="3" eb="5">
      <t>ウチマキ</t>
    </rPh>
    <phoneticPr fontId="3"/>
  </si>
  <si>
    <t>梅　　　　田</t>
    <rPh sb="0" eb="1">
      <t>ウメ</t>
    </rPh>
    <rPh sb="5" eb="6">
      <t>タ</t>
    </rPh>
    <phoneticPr fontId="3"/>
  </si>
  <si>
    <t>梅 田 １丁目</t>
    <rPh sb="0" eb="1">
      <t>ウメ</t>
    </rPh>
    <rPh sb="2" eb="3">
      <t>タ</t>
    </rPh>
    <rPh sb="5" eb="7">
      <t>チョウメ</t>
    </rPh>
    <phoneticPr fontId="3"/>
  </si>
  <si>
    <t xml:space="preserve"> 注）小計（武里）に団地計を含む。</t>
  </si>
  <si>
    <t>備後東８丁目</t>
    <rPh sb="4" eb="6">
      <t>チョウメ</t>
    </rPh>
    <phoneticPr fontId="3"/>
  </si>
  <si>
    <t>大 沼 １丁目</t>
    <rPh sb="0" eb="1">
      <t>ダイ</t>
    </rPh>
    <rPh sb="2" eb="3">
      <t>ヌマ</t>
    </rPh>
    <rPh sb="5" eb="7">
      <t>チョウメ</t>
    </rPh>
    <phoneticPr fontId="3"/>
  </si>
  <si>
    <t>一　ノ　割</t>
    <rPh sb="0" eb="1">
      <t>イチ</t>
    </rPh>
    <rPh sb="4" eb="5">
      <t>ワリ</t>
    </rPh>
    <phoneticPr fontId="3"/>
  </si>
  <si>
    <t>一ノ割１丁目</t>
    <rPh sb="0" eb="1">
      <t>イチ</t>
    </rPh>
    <rPh sb="2" eb="3">
      <t>ワリ</t>
    </rPh>
    <rPh sb="4" eb="6">
      <t>チョウメ</t>
    </rPh>
    <phoneticPr fontId="3"/>
  </si>
  <si>
    <t>武 里 中 野</t>
    <rPh sb="0" eb="1">
      <t>タケ</t>
    </rPh>
    <rPh sb="2" eb="3">
      <t>サト</t>
    </rPh>
    <rPh sb="4" eb="5">
      <t>ナカ</t>
    </rPh>
    <rPh sb="6" eb="7">
      <t>ノ</t>
    </rPh>
    <phoneticPr fontId="3"/>
  </si>
  <si>
    <t>薄　　　谷</t>
    <rPh sb="0" eb="1">
      <t>ススキ</t>
    </rPh>
    <rPh sb="4" eb="5">
      <t>タニ</t>
    </rPh>
    <phoneticPr fontId="3"/>
  </si>
  <si>
    <t>豊 町 １丁目</t>
    <rPh sb="0" eb="1">
      <t>ユタカ</t>
    </rPh>
    <rPh sb="2" eb="3">
      <t>マチ</t>
    </rPh>
    <rPh sb="5" eb="7">
      <t>チョウメ</t>
    </rPh>
    <phoneticPr fontId="3"/>
  </si>
  <si>
    <t>大　　　場</t>
    <rPh sb="0" eb="1">
      <t>ダイ</t>
    </rPh>
    <rPh sb="4" eb="5">
      <t>バ</t>
    </rPh>
    <phoneticPr fontId="3"/>
  </si>
  <si>
    <t>大　　　畑</t>
    <rPh sb="0" eb="1">
      <t>ダイ</t>
    </rPh>
    <rPh sb="4" eb="5">
      <t>ハタケ</t>
    </rPh>
    <phoneticPr fontId="3"/>
  </si>
  <si>
    <t>大　　　枝</t>
    <rPh sb="0" eb="1">
      <t>ダイ</t>
    </rPh>
    <rPh sb="4" eb="5">
      <t>エダ</t>
    </rPh>
    <phoneticPr fontId="3"/>
  </si>
  <si>
    <t>増 田 新 田</t>
    <rPh sb="0" eb="1">
      <t>ゾウ</t>
    </rPh>
    <rPh sb="2" eb="3">
      <t>タ</t>
    </rPh>
    <rPh sb="4" eb="5">
      <t>シン</t>
    </rPh>
    <rPh sb="6" eb="7">
      <t>タ</t>
    </rPh>
    <phoneticPr fontId="3"/>
  </si>
  <si>
    <t>団　地　計</t>
    <rPh sb="0" eb="1">
      <t>ダン</t>
    </rPh>
    <rPh sb="2" eb="3">
      <t>チ</t>
    </rPh>
    <rPh sb="4" eb="5">
      <t>ケイ</t>
    </rPh>
    <phoneticPr fontId="3"/>
  </si>
  <si>
    <t>団 地 １街区</t>
    <rPh sb="0" eb="1">
      <t>ダン</t>
    </rPh>
    <rPh sb="2" eb="3">
      <t>チ</t>
    </rPh>
    <rPh sb="5" eb="7">
      <t>ガイク</t>
    </rPh>
    <phoneticPr fontId="3"/>
  </si>
  <si>
    <t xml:space="preserve">  〃  ２街区</t>
    <rPh sb="6" eb="8">
      <t>ガイク</t>
    </rPh>
    <phoneticPr fontId="3"/>
  </si>
  <si>
    <t>小計（庄和）</t>
    <rPh sb="0" eb="1">
      <t>ショウ</t>
    </rPh>
    <rPh sb="1" eb="2">
      <t>ケイ</t>
    </rPh>
    <rPh sb="3" eb="5">
      <t>ショウワ</t>
    </rPh>
    <phoneticPr fontId="3"/>
  </si>
  <si>
    <t xml:space="preserve">  〃  ３街区</t>
    <rPh sb="6" eb="8">
      <t>ガイク</t>
    </rPh>
    <phoneticPr fontId="3"/>
  </si>
  <si>
    <t>水　　　角</t>
    <rPh sb="0" eb="1">
      <t>スイ</t>
    </rPh>
    <rPh sb="4" eb="5">
      <t>カク</t>
    </rPh>
    <phoneticPr fontId="3"/>
  </si>
  <si>
    <t xml:space="preserve">  〃  ４街区</t>
    <rPh sb="6" eb="8">
      <t>ガイク</t>
    </rPh>
    <phoneticPr fontId="3"/>
  </si>
  <si>
    <t>赤　　　崎</t>
    <rPh sb="0" eb="1">
      <t>アカ</t>
    </rPh>
    <rPh sb="4" eb="5">
      <t>サキ</t>
    </rPh>
    <phoneticPr fontId="3"/>
  </si>
  <si>
    <t xml:space="preserve">  〃  ５街区</t>
    <rPh sb="6" eb="8">
      <t>ガイク</t>
    </rPh>
    <phoneticPr fontId="3"/>
  </si>
  <si>
    <t>飯　　　沼</t>
    <rPh sb="0" eb="1">
      <t>メシ</t>
    </rPh>
    <rPh sb="4" eb="5">
      <t>ヌマ</t>
    </rPh>
    <phoneticPr fontId="3"/>
  </si>
  <si>
    <t xml:space="preserve">  〃  ６街区</t>
    <rPh sb="6" eb="8">
      <t>ガイク</t>
    </rPh>
    <phoneticPr fontId="3"/>
  </si>
  <si>
    <t>米　　　崎</t>
    <rPh sb="0" eb="1">
      <t>コメ</t>
    </rPh>
    <rPh sb="4" eb="5">
      <t>サキ</t>
    </rPh>
    <phoneticPr fontId="3"/>
  </si>
  <si>
    <t xml:space="preserve">  〃  ７街区</t>
    <rPh sb="6" eb="8">
      <t>ガイク</t>
    </rPh>
    <phoneticPr fontId="3"/>
  </si>
  <si>
    <t>米　　　島</t>
    <rPh sb="0" eb="1">
      <t>コメ</t>
    </rPh>
    <rPh sb="4" eb="5">
      <t>ジマ</t>
    </rPh>
    <phoneticPr fontId="3"/>
  </si>
  <si>
    <t xml:space="preserve">  〃  ８街区</t>
    <rPh sb="6" eb="8">
      <t>ガイク</t>
    </rPh>
    <phoneticPr fontId="3"/>
  </si>
  <si>
    <t>東　中　野</t>
    <rPh sb="0" eb="1">
      <t>ヒガシ</t>
    </rPh>
    <rPh sb="2" eb="3">
      <t>ナカ</t>
    </rPh>
    <rPh sb="4" eb="5">
      <t>ノ</t>
    </rPh>
    <phoneticPr fontId="3"/>
  </si>
  <si>
    <t xml:space="preserve">  〃  ９街区</t>
    <rPh sb="6" eb="8">
      <t>ガイク</t>
    </rPh>
    <phoneticPr fontId="3"/>
  </si>
  <si>
    <t>新 宿 新 田</t>
    <rPh sb="0" eb="1">
      <t>ニイ</t>
    </rPh>
    <rPh sb="2" eb="3">
      <t>ヤド</t>
    </rPh>
    <rPh sb="4" eb="5">
      <t>シン</t>
    </rPh>
    <rPh sb="6" eb="7">
      <t>タ</t>
    </rPh>
    <phoneticPr fontId="3"/>
  </si>
  <si>
    <t>永　　　沼</t>
    <rPh sb="0" eb="1">
      <t>エイ</t>
    </rPh>
    <rPh sb="4" eb="5">
      <t>ヌマ</t>
    </rPh>
    <phoneticPr fontId="3"/>
  </si>
  <si>
    <t>小計（豊春）</t>
    <rPh sb="0" eb="1">
      <t>ショウ</t>
    </rPh>
    <rPh sb="1" eb="2">
      <t>ケイ</t>
    </rPh>
    <rPh sb="3" eb="5">
      <t>トヨハル</t>
    </rPh>
    <phoneticPr fontId="3"/>
  </si>
  <si>
    <t>下　　　柳</t>
    <rPh sb="0" eb="1">
      <t>シモ</t>
    </rPh>
    <rPh sb="4" eb="5">
      <t>ヤナギ</t>
    </rPh>
    <phoneticPr fontId="3"/>
  </si>
  <si>
    <t>谷 原 新 田</t>
    <rPh sb="0" eb="1">
      <t>タニ</t>
    </rPh>
    <rPh sb="2" eb="3">
      <t>ハラ</t>
    </rPh>
    <rPh sb="4" eb="5">
      <t>シン</t>
    </rPh>
    <rPh sb="6" eb="7">
      <t>タ</t>
    </rPh>
    <phoneticPr fontId="3"/>
  </si>
  <si>
    <t>上　　　柳</t>
    <rPh sb="0" eb="1">
      <t>ウエ</t>
    </rPh>
    <rPh sb="4" eb="5">
      <t>ヤナギ</t>
    </rPh>
    <phoneticPr fontId="3"/>
  </si>
  <si>
    <t>上大増新田</t>
    <rPh sb="0" eb="1">
      <t>カミ</t>
    </rPh>
    <rPh sb="1" eb="2">
      <t>オオ</t>
    </rPh>
    <rPh sb="2" eb="3">
      <t>マ</t>
    </rPh>
    <rPh sb="3" eb="4">
      <t>シン</t>
    </rPh>
    <rPh sb="4" eb="5">
      <t>タ</t>
    </rPh>
    <phoneticPr fontId="3"/>
  </si>
  <si>
    <t>上　金　崎</t>
    <rPh sb="0" eb="1">
      <t>ウエ</t>
    </rPh>
    <rPh sb="2" eb="3">
      <t>カネ</t>
    </rPh>
    <rPh sb="4" eb="5">
      <t>サキ</t>
    </rPh>
    <phoneticPr fontId="3"/>
  </si>
  <si>
    <t>下大増新田</t>
    <rPh sb="0" eb="1">
      <t>シモ</t>
    </rPh>
    <rPh sb="1" eb="2">
      <t>オオ</t>
    </rPh>
    <rPh sb="2" eb="3">
      <t>ゾウ</t>
    </rPh>
    <rPh sb="3" eb="4">
      <t>シン</t>
    </rPh>
    <rPh sb="4" eb="5">
      <t>タ</t>
    </rPh>
    <phoneticPr fontId="3"/>
  </si>
  <si>
    <t>金　　　崎</t>
    <rPh sb="0" eb="1">
      <t>カネ</t>
    </rPh>
    <rPh sb="4" eb="5">
      <t>サキ</t>
    </rPh>
    <phoneticPr fontId="3"/>
  </si>
  <si>
    <t>増　　　富</t>
    <rPh sb="0" eb="1">
      <t>ゾウ</t>
    </rPh>
    <rPh sb="4" eb="5">
      <t>トミ</t>
    </rPh>
    <phoneticPr fontId="3"/>
  </si>
  <si>
    <t>西 金 野 井</t>
    <rPh sb="0" eb="1">
      <t>ニシ</t>
    </rPh>
    <rPh sb="2" eb="3">
      <t>カネ</t>
    </rPh>
    <rPh sb="4" eb="5">
      <t>ノ</t>
    </rPh>
    <rPh sb="6" eb="7">
      <t>イ</t>
    </rPh>
    <phoneticPr fontId="3"/>
  </si>
  <si>
    <t>増　　　戸</t>
    <rPh sb="0" eb="1">
      <t>ゾウ</t>
    </rPh>
    <rPh sb="4" eb="5">
      <t>ト</t>
    </rPh>
    <phoneticPr fontId="3"/>
  </si>
  <si>
    <t>大　　　衾</t>
    <rPh sb="0" eb="1">
      <t>ダイ</t>
    </rPh>
    <rPh sb="4" eb="5">
      <t>フスマ</t>
    </rPh>
    <phoneticPr fontId="3"/>
  </si>
  <si>
    <t>下　蛭　田</t>
    <rPh sb="0" eb="1">
      <t>シモ</t>
    </rPh>
    <rPh sb="2" eb="3">
      <t>ヒル</t>
    </rPh>
    <rPh sb="4" eb="5">
      <t>タ</t>
    </rPh>
    <phoneticPr fontId="3"/>
  </si>
  <si>
    <t>神　　　間</t>
    <rPh sb="0" eb="1">
      <t>カミ</t>
    </rPh>
    <rPh sb="4" eb="5">
      <t>アイダ</t>
    </rPh>
    <phoneticPr fontId="3"/>
  </si>
  <si>
    <t>花　　　積</t>
    <rPh sb="0" eb="1">
      <t>ハナ</t>
    </rPh>
    <rPh sb="4" eb="5">
      <t>ツ</t>
    </rPh>
    <phoneticPr fontId="3"/>
  </si>
  <si>
    <t>榎</t>
    <rPh sb="0" eb="1">
      <t>エノキ</t>
    </rPh>
    <phoneticPr fontId="3"/>
  </si>
  <si>
    <t>道 口 蛭 田</t>
    <rPh sb="0" eb="1">
      <t>ドウ</t>
    </rPh>
    <rPh sb="2" eb="3">
      <t>グチ</t>
    </rPh>
    <rPh sb="4" eb="5">
      <t>ヒル</t>
    </rPh>
    <rPh sb="6" eb="7">
      <t>タ</t>
    </rPh>
    <phoneticPr fontId="3"/>
  </si>
  <si>
    <t>立　　　野</t>
    <rPh sb="0" eb="1">
      <t>タテ</t>
    </rPh>
    <rPh sb="4" eb="5">
      <t>ノ</t>
    </rPh>
    <phoneticPr fontId="3"/>
  </si>
  <si>
    <t>上　蛭　田</t>
    <rPh sb="0" eb="1">
      <t>カミ</t>
    </rPh>
    <rPh sb="2" eb="3">
      <t>ヒル</t>
    </rPh>
    <rPh sb="4" eb="5">
      <t>タ</t>
    </rPh>
    <phoneticPr fontId="3"/>
  </si>
  <si>
    <t>椚</t>
    <rPh sb="0" eb="1">
      <t>クヌギ</t>
    </rPh>
    <phoneticPr fontId="3"/>
  </si>
  <si>
    <t>道 順 川 戸</t>
    <rPh sb="0" eb="1">
      <t>ドウ</t>
    </rPh>
    <rPh sb="2" eb="3">
      <t>ジュン</t>
    </rPh>
    <rPh sb="4" eb="5">
      <t>カワ</t>
    </rPh>
    <rPh sb="6" eb="7">
      <t>ト</t>
    </rPh>
    <phoneticPr fontId="3"/>
  </si>
  <si>
    <t>小　　　平</t>
    <rPh sb="0" eb="1">
      <t>ショウ</t>
    </rPh>
    <rPh sb="4" eb="5">
      <t>ヒラ</t>
    </rPh>
    <phoneticPr fontId="3"/>
  </si>
  <si>
    <t>南 中 曽 根</t>
    <rPh sb="0" eb="1">
      <t>ミナミ</t>
    </rPh>
    <rPh sb="2" eb="3">
      <t>ナカ</t>
    </rPh>
    <rPh sb="4" eb="5">
      <t>ゾ</t>
    </rPh>
    <rPh sb="6" eb="7">
      <t>ネ</t>
    </rPh>
    <phoneticPr fontId="3"/>
  </si>
  <si>
    <t>下　吉　妻</t>
    <rPh sb="0" eb="1">
      <t>シタ</t>
    </rPh>
    <rPh sb="2" eb="3">
      <t>キチ</t>
    </rPh>
    <rPh sb="4" eb="5">
      <t>ツマ</t>
    </rPh>
    <phoneticPr fontId="3"/>
  </si>
  <si>
    <t>新　方　袋</t>
    <rPh sb="0" eb="1">
      <t>シン</t>
    </rPh>
    <rPh sb="2" eb="3">
      <t>カタ</t>
    </rPh>
    <rPh sb="4" eb="5">
      <t>フクロ</t>
    </rPh>
    <phoneticPr fontId="3"/>
  </si>
  <si>
    <t>上　吉　妻</t>
    <rPh sb="0" eb="1">
      <t>ウエ</t>
    </rPh>
    <rPh sb="2" eb="3">
      <t>キチ</t>
    </rPh>
    <rPh sb="4" eb="5">
      <t>ツマ</t>
    </rPh>
    <phoneticPr fontId="3"/>
  </si>
  <si>
    <t>西八木崎１丁目</t>
    <rPh sb="0" eb="1">
      <t>ニシ</t>
    </rPh>
    <rPh sb="1" eb="4">
      <t>ヤギサキ</t>
    </rPh>
    <rPh sb="5" eb="7">
      <t>チョウメ</t>
    </rPh>
    <phoneticPr fontId="3"/>
  </si>
  <si>
    <t>西 宝 珠 花</t>
    <rPh sb="0" eb="1">
      <t>ニシ</t>
    </rPh>
    <rPh sb="2" eb="3">
      <t>タカラ</t>
    </rPh>
    <rPh sb="4" eb="5">
      <t>シュ</t>
    </rPh>
    <rPh sb="6" eb="7">
      <t>ハナ</t>
    </rPh>
    <phoneticPr fontId="3"/>
  </si>
  <si>
    <t>　〃　２丁目</t>
    <rPh sb="4" eb="6">
      <t>チョウメ</t>
    </rPh>
    <phoneticPr fontId="3"/>
  </si>
  <si>
    <t>西 親 野 井</t>
    <rPh sb="0" eb="1">
      <t>ニシ</t>
    </rPh>
    <rPh sb="2" eb="3">
      <t>オヤ</t>
    </rPh>
    <rPh sb="4" eb="5">
      <t>ノ</t>
    </rPh>
    <rPh sb="6" eb="7">
      <t>イ</t>
    </rPh>
    <phoneticPr fontId="3"/>
  </si>
  <si>
    <t>　〃　３丁目</t>
    <rPh sb="4" eb="6">
      <t>チョウメ</t>
    </rPh>
    <phoneticPr fontId="3"/>
  </si>
  <si>
    <t>塚　　　崎</t>
    <rPh sb="0" eb="1">
      <t>ヅカ</t>
    </rPh>
    <rPh sb="4" eb="5">
      <t>サキ</t>
    </rPh>
    <phoneticPr fontId="3"/>
  </si>
  <si>
    <t>谷 原 １丁目</t>
    <rPh sb="0" eb="1">
      <t>タニ</t>
    </rPh>
    <rPh sb="2" eb="3">
      <t>ハラ</t>
    </rPh>
    <rPh sb="5" eb="7">
      <t>チョウメ</t>
    </rPh>
    <phoneticPr fontId="3"/>
  </si>
  <si>
    <t>倉　　　常</t>
    <rPh sb="0" eb="1">
      <t>クラ</t>
    </rPh>
    <rPh sb="4" eb="5">
      <t>ツネ</t>
    </rPh>
    <phoneticPr fontId="3"/>
  </si>
  <si>
    <t>芦　　　橋</t>
    <rPh sb="0" eb="1">
      <t>アシ</t>
    </rPh>
    <rPh sb="4" eb="5">
      <t>ハシ</t>
    </rPh>
    <phoneticPr fontId="3"/>
  </si>
  <si>
    <t>木　　　崎</t>
    <rPh sb="0" eb="1">
      <t>キ</t>
    </rPh>
    <rPh sb="4" eb="5">
      <t>サキ</t>
    </rPh>
    <phoneticPr fontId="3"/>
  </si>
  <si>
    <t>６　町（丁）字別面積・人口密度</t>
  </si>
  <si>
    <t>町（丁）字名</t>
  </si>
  <si>
    <t>面積</t>
  </si>
  <si>
    <t>市街化区域</t>
    <rPh sb="0" eb="1">
      <t>シ</t>
    </rPh>
    <rPh sb="1" eb="2">
      <t>マチ</t>
    </rPh>
    <rPh sb="2" eb="3">
      <t>カ</t>
    </rPh>
    <rPh sb="3" eb="5">
      <t>クイキ</t>
    </rPh>
    <phoneticPr fontId="3"/>
  </si>
  <si>
    <t>人口密度</t>
  </si>
  <si>
    <t>（ha）</t>
  </si>
  <si>
    <t>面積（ha）</t>
  </si>
  <si>
    <t>(１haあたり)</t>
  </si>
  <si>
    <t>注）面積値については、現在、埼玉県都市整備部都市計画課と調整中。</t>
  </si>
  <si>
    <t>（資料：住民基本台帳・都市計画課）</t>
  </si>
  <si>
    <t>７　年次別人口動態の推移</t>
    <rPh sb="2" eb="4">
      <t>ネンジ</t>
    </rPh>
    <rPh sb="4" eb="5">
      <t>ベツ</t>
    </rPh>
    <rPh sb="5" eb="7">
      <t>ジンコウ</t>
    </rPh>
    <rPh sb="7" eb="9">
      <t>ドウタイ</t>
    </rPh>
    <rPh sb="10" eb="12">
      <t>スイイ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</si>
  <si>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</si>
  <si>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</si>
  <si>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</si>
  <si>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</si>
  <si>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人　　口（人）</t>
    <rPh sb="0" eb="1">
      <t>ヒト</t>
    </rPh>
    <rPh sb="3" eb="4">
      <t>クチ</t>
    </rPh>
    <rPh sb="5" eb="6">
      <t>ニン</t>
    </rPh>
    <phoneticPr fontId="3"/>
  </si>
  <si>
    <t>自然増減数（人）（Ａ）</t>
    <rPh sb="0" eb="2">
      <t>シゼン</t>
    </rPh>
    <rPh sb="2" eb="4">
      <t>ゾウゲン</t>
    </rPh>
    <rPh sb="4" eb="5">
      <t>スウ</t>
    </rPh>
    <rPh sb="6" eb="7">
      <t>ニン</t>
    </rPh>
    <phoneticPr fontId="3"/>
  </si>
  <si>
    <t>社会増減数（人）
（Ｂ）</t>
    <rPh sb="0" eb="2">
      <t>シャカイ</t>
    </rPh>
    <rPh sb="2" eb="4">
      <t>ゾウゲン</t>
    </rPh>
    <rPh sb="4" eb="5">
      <t>スウ</t>
    </rPh>
    <rPh sb="6" eb="7">
      <t>ニン</t>
    </rPh>
    <phoneticPr fontId="3"/>
  </si>
  <si>
    <t>Ｃ＝Ａ＋Ｂ（人）</t>
    <rPh sb="6" eb="7">
      <t>ニン</t>
    </rPh>
    <phoneticPr fontId="3"/>
  </si>
  <si>
    <t>増　減　率（％）</t>
    <rPh sb="0" eb="1">
      <t>マシ</t>
    </rPh>
    <rPh sb="2" eb="3">
      <t>ゲン</t>
    </rPh>
    <rPh sb="4" eb="5">
      <t>リツ</t>
    </rPh>
    <phoneticPr fontId="3"/>
  </si>
  <si>
    <t>（資料：住民基本台帳・市民課）</t>
    <rPh sb="1" eb="3">
      <t>シリョウ</t>
    </rPh>
    <rPh sb="11" eb="14">
      <t>シミンカ</t>
    </rPh>
    <phoneticPr fontId="3"/>
  </si>
  <si>
    <t>注）自然増減数・社会増減数は、自然動態・社会動態を参照。</t>
    <rPh sb="2" eb="5">
      <t>シゼンゾウ</t>
    </rPh>
    <rPh sb="5" eb="7">
      <t>ゲンスウ</t>
    </rPh>
    <rPh sb="8" eb="11">
      <t>シャカイゾウ</t>
    </rPh>
    <rPh sb="11" eb="13">
      <t>ゲンスウ</t>
    </rPh>
    <rPh sb="15" eb="17">
      <t>シゼン</t>
    </rPh>
    <rPh sb="17" eb="19">
      <t>ドウタイ</t>
    </rPh>
    <rPh sb="20" eb="22">
      <t>シャカイ</t>
    </rPh>
    <rPh sb="22" eb="24">
      <t>ドウタイ</t>
    </rPh>
    <rPh sb="25" eb="27">
      <t>サンショウ</t>
    </rPh>
    <phoneticPr fontId="3"/>
  </si>
  <si>
    <t>８　自然動態の推移（総人口）</t>
    <rPh sb="2" eb="4">
      <t>シゼン</t>
    </rPh>
    <rPh sb="4" eb="6">
      <t>ドウタイ</t>
    </rPh>
    <rPh sb="7" eb="9">
      <t>スイイ</t>
    </rPh>
    <rPh sb="10" eb="13">
      <t>ソウジンコウ</t>
    </rPh>
    <phoneticPr fontId="3"/>
  </si>
  <si>
    <t>（各年１０月１日現在）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3"/>
  </si>
  <si>
    <t>出　生　率（‰）</t>
  </si>
  <si>
    <t>死　亡　率（‰）</t>
  </si>
  <si>
    <t>（資料：住民基本台帳・市民課）</t>
    <rPh sb="1" eb="3">
      <t>シリョウ</t>
    </rPh>
    <rPh sb="4" eb="6">
      <t>ジュウミン</t>
    </rPh>
    <rPh sb="6" eb="8">
      <t>キホン</t>
    </rPh>
    <rPh sb="8" eb="10">
      <t>ダイチョウ</t>
    </rPh>
    <rPh sb="11" eb="14">
      <t>シミンカ</t>
    </rPh>
    <phoneticPr fontId="3"/>
  </si>
  <si>
    <t>９　社会動態の推移</t>
    <rPh sb="2" eb="4">
      <t>シャカイ</t>
    </rPh>
    <rPh sb="4" eb="6">
      <t>ドウタイ</t>
    </rPh>
    <rPh sb="7" eb="9">
      <t>スイイ</t>
    </rPh>
    <phoneticPr fontId="3"/>
  </si>
  <si>
    <t>転　　　入（人）</t>
    <rPh sb="0" eb="1">
      <t>テン</t>
    </rPh>
    <rPh sb="4" eb="5">
      <t>イ</t>
    </rPh>
    <rPh sb="6" eb="7">
      <t>ニン</t>
    </rPh>
    <phoneticPr fontId="3"/>
  </si>
  <si>
    <t>転　　　出（人）</t>
    <rPh sb="0" eb="1">
      <t>テン</t>
    </rPh>
    <rPh sb="4" eb="5">
      <t>デ</t>
    </rPh>
    <rPh sb="6" eb="7">
      <t>ニン</t>
    </rPh>
    <phoneticPr fontId="3"/>
  </si>
  <si>
    <t>社会増減数（人）</t>
    <rPh sb="0" eb="2">
      <t>シャカイ</t>
    </rPh>
    <rPh sb="6" eb="7">
      <t>ニン</t>
    </rPh>
    <phoneticPr fontId="3"/>
  </si>
  <si>
    <t>転　入　率（％）</t>
    <rPh sb="0" eb="1">
      <t>テン</t>
    </rPh>
    <rPh sb="2" eb="3">
      <t>ハイ</t>
    </rPh>
    <rPh sb="4" eb="5">
      <t>リツ</t>
    </rPh>
    <phoneticPr fontId="3"/>
  </si>
  <si>
    <t>転　出　率（％）</t>
    <rPh sb="0" eb="1">
      <t>テン</t>
    </rPh>
    <rPh sb="2" eb="3">
      <t>デ</t>
    </rPh>
    <rPh sb="4" eb="5">
      <t>リツ</t>
    </rPh>
    <phoneticPr fontId="3"/>
  </si>
  <si>
    <t>社会増加率（％）</t>
    <rPh sb="0" eb="2">
      <t>シャカイ</t>
    </rPh>
    <rPh sb="2" eb="4">
      <t>ゾウカ</t>
    </rPh>
    <rPh sb="4" eb="5">
      <t>リツ</t>
    </rPh>
    <phoneticPr fontId="3"/>
  </si>
  <si>
    <t>注）転入率・転出率・社会増加率＝年間件数／基礎人口×100</t>
    <rPh sb="0" eb="1">
      <t>チュウ</t>
    </rPh>
    <rPh sb="2" eb="4">
      <t>テンニュウ</t>
    </rPh>
    <rPh sb="4" eb="5">
      <t>リツ</t>
    </rPh>
    <rPh sb="6" eb="8">
      <t>テンシュツ</t>
    </rPh>
    <rPh sb="8" eb="9">
      <t>リツ</t>
    </rPh>
    <rPh sb="10" eb="12">
      <t>シャカイ</t>
    </rPh>
    <rPh sb="12" eb="14">
      <t>ゾウカ</t>
    </rPh>
    <rPh sb="14" eb="15">
      <t>リツ</t>
    </rPh>
    <rPh sb="16" eb="18">
      <t>ネンカン</t>
    </rPh>
    <rPh sb="18" eb="20">
      <t>ケンスウ</t>
    </rPh>
    <rPh sb="21" eb="23">
      <t>キソ</t>
    </rPh>
    <rPh sb="23" eb="25">
      <t>ジンコウ</t>
    </rPh>
    <phoneticPr fontId="3"/>
  </si>
  <si>
    <t>注）転入は職権記載・帰化等を含んだもの。転出は職権消除・国籍離脱等を含んだもの。</t>
    <rPh sb="0" eb="1">
      <t>チュウ</t>
    </rPh>
    <phoneticPr fontId="3"/>
  </si>
  <si>
    <t>１０　地域別転出入人口の状況</t>
    <rPh sb="3" eb="5">
      <t>チイキ</t>
    </rPh>
    <rPh sb="5" eb="6">
      <t>ベツ</t>
    </rPh>
    <rPh sb="6" eb="8">
      <t>テンシュツ</t>
    </rPh>
    <rPh sb="8" eb="9">
      <t>ニュウ</t>
    </rPh>
    <rPh sb="9" eb="11">
      <t>ジンコウ</t>
    </rPh>
    <rPh sb="12" eb="14">
      <t>ジョウキョウ</t>
    </rPh>
    <phoneticPr fontId="3"/>
  </si>
  <si>
    <t>（各年１０月１日現在　単位：人）</t>
  </si>
  <si>
    <t>地域別</t>
    <rPh sb="0" eb="2">
      <t>チイキ</t>
    </rPh>
    <rPh sb="2" eb="3">
      <t>ベツ</t>
    </rPh>
    <phoneticPr fontId="3"/>
  </si>
  <si>
    <t>転入者数</t>
    <rPh sb="0" eb="2">
      <t>テンニュウ</t>
    </rPh>
    <rPh sb="2" eb="3">
      <t>モノ</t>
    </rPh>
    <rPh sb="3" eb="4">
      <t>スウ</t>
    </rPh>
    <phoneticPr fontId="3"/>
  </si>
  <si>
    <t>転出者数</t>
    <rPh sb="0" eb="2">
      <t>テンシュツ</t>
    </rPh>
    <rPh sb="2" eb="3">
      <t>モノ</t>
    </rPh>
    <rPh sb="3" eb="4">
      <t>スウ</t>
    </rPh>
    <phoneticPr fontId="3"/>
  </si>
  <si>
    <t>総　　　数</t>
    <rPh sb="0" eb="1">
      <t>フサ</t>
    </rPh>
    <rPh sb="4" eb="5">
      <t>カズ</t>
    </rPh>
    <phoneticPr fontId="3"/>
  </si>
  <si>
    <t>県　　　内</t>
    <rPh sb="0" eb="1">
      <t>ケン</t>
    </rPh>
    <rPh sb="4" eb="5">
      <t>ウチ</t>
    </rPh>
    <phoneticPr fontId="3"/>
  </si>
  <si>
    <t>茨　城　県</t>
    <rPh sb="0" eb="1">
      <t>イバラ</t>
    </rPh>
    <rPh sb="2" eb="3">
      <t>シロ</t>
    </rPh>
    <rPh sb="4" eb="5">
      <t>ケン</t>
    </rPh>
    <phoneticPr fontId="3"/>
  </si>
  <si>
    <t>栃　木　県</t>
    <rPh sb="0" eb="1">
      <t>トチ</t>
    </rPh>
    <rPh sb="2" eb="3">
      <t>キ</t>
    </rPh>
    <rPh sb="4" eb="5">
      <t>ケン</t>
    </rPh>
    <phoneticPr fontId="3"/>
  </si>
  <si>
    <t>群　馬　県</t>
    <rPh sb="0" eb="1">
      <t>グン</t>
    </rPh>
    <rPh sb="2" eb="3">
      <t>ウマ</t>
    </rPh>
    <rPh sb="4" eb="5">
      <t>ケン</t>
    </rPh>
    <phoneticPr fontId="3"/>
  </si>
  <si>
    <t>千　葉　県</t>
    <rPh sb="0" eb="1">
      <t>セン</t>
    </rPh>
    <rPh sb="2" eb="3">
      <t>ハ</t>
    </rPh>
    <rPh sb="4" eb="5">
      <t>ケン</t>
    </rPh>
    <phoneticPr fontId="3"/>
  </si>
  <si>
    <t>東　京　都</t>
    <rPh sb="0" eb="1">
      <t>ヒガシ</t>
    </rPh>
    <rPh sb="2" eb="3">
      <t>キョウ</t>
    </rPh>
    <rPh sb="4" eb="5">
      <t>ト</t>
    </rPh>
    <phoneticPr fontId="3"/>
  </si>
  <si>
    <t>神奈川県</t>
    <rPh sb="0" eb="1">
      <t>カミ</t>
    </rPh>
    <rPh sb="1" eb="2">
      <t>ナ</t>
    </rPh>
    <rPh sb="2" eb="3">
      <t>カワ</t>
    </rPh>
    <rPh sb="3" eb="4">
      <t>ケン</t>
    </rPh>
    <phoneticPr fontId="3"/>
  </si>
  <si>
    <t>北　海　道</t>
    <rPh sb="0" eb="1">
      <t>キタ</t>
    </rPh>
    <rPh sb="2" eb="3">
      <t>ウミ</t>
    </rPh>
    <rPh sb="4" eb="5">
      <t>ミチ</t>
    </rPh>
    <phoneticPr fontId="3"/>
  </si>
  <si>
    <t>東　　　北</t>
    <rPh sb="0" eb="1">
      <t>ヒガシ</t>
    </rPh>
    <rPh sb="4" eb="5">
      <t>キタ</t>
    </rPh>
    <phoneticPr fontId="3"/>
  </si>
  <si>
    <t>北　　　陸</t>
    <rPh sb="0" eb="1">
      <t>キタ</t>
    </rPh>
    <rPh sb="4" eb="5">
      <t>オカ</t>
    </rPh>
    <phoneticPr fontId="3"/>
  </si>
  <si>
    <t>中　　　部</t>
    <rPh sb="0" eb="1">
      <t>ナカ</t>
    </rPh>
    <rPh sb="4" eb="5">
      <t>ブ</t>
    </rPh>
    <phoneticPr fontId="3"/>
  </si>
  <si>
    <t>近　　　畿</t>
    <rPh sb="0" eb="1">
      <t>コン</t>
    </rPh>
    <rPh sb="4" eb="5">
      <t>ミヤコ</t>
    </rPh>
    <phoneticPr fontId="3"/>
  </si>
  <si>
    <t>中　　　国</t>
    <rPh sb="0" eb="1">
      <t>ナカ</t>
    </rPh>
    <rPh sb="4" eb="5">
      <t>クニ</t>
    </rPh>
    <phoneticPr fontId="3"/>
  </si>
  <si>
    <t>四　　　国</t>
    <rPh sb="0" eb="1">
      <t>４</t>
    </rPh>
    <rPh sb="4" eb="5">
      <t>クニ</t>
    </rPh>
    <phoneticPr fontId="3"/>
  </si>
  <si>
    <t>九　　　州</t>
    <rPh sb="0" eb="1">
      <t>キュウ</t>
    </rPh>
    <rPh sb="4" eb="5">
      <t>シュウ</t>
    </rPh>
    <phoneticPr fontId="3"/>
  </si>
  <si>
    <t>国外・その他</t>
    <rPh sb="0" eb="1">
      <t>クニ</t>
    </rPh>
    <rPh sb="1" eb="2">
      <t>ソト</t>
    </rPh>
    <rPh sb="5" eb="6">
      <t>タ</t>
    </rPh>
    <phoneticPr fontId="3"/>
  </si>
  <si>
    <t>注）転入者数の国外・その他は職権記載・帰化等を含んだもの。転出者数の国外・その他は職権消除</t>
  </si>
  <si>
    <t>１１　国籍別外国人人口</t>
    <rPh sb="3" eb="5">
      <t>ガイコクセキ</t>
    </rPh>
    <rPh sb="5" eb="6">
      <t>ベツ</t>
    </rPh>
    <rPh sb="6" eb="8">
      <t>ガイコク</t>
    </rPh>
    <rPh sb="8" eb="9">
      <t>ジン</t>
    </rPh>
    <rPh sb="9" eb="11">
      <t>ジンコウ</t>
    </rPh>
    <phoneticPr fontId="3"/>
  </si>
  <si>
    <t>（各年１０月１日現在　単位：人）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3"/>
  </si>
  <si>
    <t>総 数</t>
    <rPh sb="0" eb="1">
      <t>フサ</t>
    </rPh>
    <rPh sb="2" eb="3">
      <t>カズ</t>
    </rPh>
    <phoneticPr fontId="3"/>
  </si>
  <si>
    <t>中国</t>
    <rPh sb="0" eb="1">
      <t>ナカ</t>
    </rPh>
    <rPh sb="1" eb="2">
      <t>クニ</t>
    </rPh>
    <phoneticPr fontId="3"/>
  </si>
  <si>
    <t>フィリピン</t>
  </si>
  <si>
    <t>その他</t>
    <rPh sb="2" eb="3">
      <t>タ</t>
    </rPh>
    <phoneticPr fontId="3"/>
  </si>
  <si>
    <t>１２　埼玉県内市別人口状況</t>
    <rPh sb="3" eb="5">
      <t>サイタマ</t>
    </rPh>
    <rPh sb="5" eb="7">
      <t>ケンナイ</t>
    </rPh>
    <rPh sb="7" eb="8">
      <t>シ</t>
    </rPh>
    <rPh sb="8" eb="9">
      <t>ベツ</t>
    </rPh>
    <rPh sb="9" eb="11">
      <t>ジンコウ</t>
    </rPh>
    <rPh sb="11" eb="13">
      <t>ジョウキョウ</t>
    </rPh>
    <phoneticPr fontId="3"/>
  </si>
  <si>
    <t>市名</t>
    <rPh sb="0" eb="2">
      <t>シメイ</t>
    </rPh>
    <phoneticPr fontId="3"/>
  </si>
  <si>
    <t>　総　　数（人）</t>
    <rPh sb="1" eb="2">
      <t>フサ</t>
    </rPh>
    <rPh sb="4" eb="5">
      <t>カズ</t>
    </rPh>
    <rPh sb="6" eb="7">
      <t>ニン</t>
    </rPh>
    <phoneticPr fontId="3"/>
  </si>
  <si>
    <t>　　男　（人）</t>
    <rPh sb="2" eb="3">
      <t>オトコ</t>
    </rPh>
    <rPh sb="5" eb="6">
      <t>ニン</t>
    </rPh>
    <phoneticPr fontId="3"/>
  </si>
  <si>
    <t>　　女　（人）</t>
    <rPh sb="2" eb="3">
      <t>オンナ</t>
    </rPh>
    <rPh sb="5" eb="6">
      <t>ニン</t>
    </rPh>
    <phoneticPr fontId="3"/>
  </si>
  <si>
    <t>面積(ｋ㎡)</t>
    <rPh sb="0" eb="2">
      <t>メンセキ</t>
    </rPh>
    <phoneticPr fontId="3"/>
  </si>
  <si>
    <t>県計</t>
    <rPh sb="0" eb="1">
      <t>ケン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</si>
  <si>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</si>
  <si>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さいたま市</t>
    <rPh sb="4" eb="5">
      <t>シ</t>
    </rPh>
    <phoneticPr fontId="3"/>
  </si>
  <si>
    <t>川越市</t>
    <rPh sb="0" eb="1">
      <t>カワ</t>
    </rPh>
    <rPh sb="1" eb="2">
      <t>コシ</t>
    </rPh>
    <rPh sb="2" eb="3">
      <t>シ</t>
    </rPh>
    <phoneticPr fontId="3"/>
  </si>
  <si>
    <t>熊谷市</t>
    <rPh sb="0" eb="1">
      <t>クマ</t>
    </rPh>
    <rPh sb="1" eb="2">
      <t>タニ</t>
    </rPh>
    <rPh sb="2" eb="3">
      <t>シ</t>
    </rPh>
    <phoneticPr fontId="3"/>
  </si>
  <si>
    <t>川口市</t>
    <rPh sb="0" eb="1">
      <t>カワ</t>
    </rPh>
    <rPh sb="1" eb="2">
      <t>クチ</t>
    </rPh>
    <rPh sb="2" eb="3">
      <t>シ</t>
    </rPh>
    <phoneticPr fontId="3"/>
  </si>
  <si>
    <t>行田市</t>
    <rPh sb="0" eb="1">
      <t>ギョウ</t>
    </rPh>
    <rPh sb="1" eb="2">
      <t>タ</t>
    </rPh>
    <rPh sb="2" eb="3">
      <t>シ</t>
    </rPh>
    <phoneticPr fontId="3"/>
  </si>
  <si>
    <t>秩父市</t>
    <rPh sb="0" eb="1">
      <t>チツ</t>
    </rPh>
    <rPh sb="1" eb="2">
      <t>チチ</t>
    </rPh>
    <rPh sb="2" eb="3">
      <t>シ</t>
    </rPh>
    <phoneticPr fontId="3"/>
  </si>
  <si>
    <t xml:space="preserve">境界未定(注１)  </t>
    <rPh sb="0" eb="2">
      <t>キョウカイ</t>
    </rPh>
    <rPh sb="2" eb="4">
      <t>ミテイ</t>
    </rPh>
    <rPh sb="5" eb="6">
      <t>チュウ</t>
    </rPh>
    <phoneticPr fontId="3"/>
  </si>
  <si>
    <t>所沢市</t>
    <rPh sb="0" eb="1">
      <t>トコロ</t>
    </rPh>
    <rPh sb="1" eb="2">
      <t>サワ</t>
    </rPh>
    <rPh sb="2" eb="3">
      <t>シ</t>
    </rPh>
    <phoneticPr fontId="3"/>
  </si>
  <si>
    <t>飯能市</t>
    <rPh sb="0" eb="1">
      <t>メシ</t>
    </rPh>
    <rPh sb="1" eb="2">
      <t>ノウ</t>
    </rPh>
    <rPh sb="2" eb="3">
      <t>シ</t>
    </rPh>
    <phoneticPr fontId="3"/>
  </si>
  <si>
    <t>加須市</t>
    <rPh sb="0" eb="2">
      <t>カゾ</t>
    </rPh>
    <rPh sb="2" eb="3">
      <t>シ</t>
    </rPh>
    <phoneticPr fontId="3"/>
  </si>
  <si>
    <t>本庄市</t>
    <rPh sb="0" eb="1">
      <t>ホン</t>
    </rPh>
    <rPh sb="1" eb="2">
      <t>ショウ</t>
    </rPh>
    <rPh sb="2" eb="3">
      <t>シ</t>
    </rPh>
    <phoneticPr fontId="3"/>
  </si>
  <si>
    <t>東松山市</t>
    <rPh sb="0" eb="1">
      <t>ヒガシ</t>
    </rPh>
    <rPh sb="1" eb="2">
      <t>マツ</t>
    </rPh>
    <rPh sb="2" eb="3">
      <t>ヤマ</t>
    </rPh>
    <rPh sb="3" eb="4">
      <t>シ</t>
    </rPh>
    <phoneticPr fontId="3"/>
  </si>
  <si>
    <t>春日部市</t>
    <rPh sb="0" eb="1">
      <t>ハル</t>
    </rPh>
    <rPh sb="1" eb="2">
      <t>ヒ</t>
    </rPh>
    <rPh sb="2" eb="3">
      <t>ブ</t>
    </rPh>
    <rPh sb="3" eb="4">
      <t>シ</t>
    </rPh>
    <phoneticPr fontId="3"/>
  </si>
  <si>
    <t>狭山市</t>
    <rPh sb="0" eb="1">
      <t>セバ</t>
    </rPh>
    <rPh sb="1" eb="2">
      <t>ヤマ</t>
    </rPh>
    <rPh sb="2" eb="3">
      <t>シ</t>
    </rPh>
    <phoneticPr fontId="3"/>
  </si>
  <si>
    <t>羽生市</t>
    <rPh sb="0" eb="1">
      <t>ハネ</t>
    </rPh>
    <rPh sb="1" eb="2">
      <t>ショウ</t>
    </rPh>
    <rPh sb="2" eb="3">
      <t>シ</t>
    </rPh>
    <phoneticPr fontId="3"/>
  </si>
  <si>
    <t>鴻巣市</t>
    <rPh sb="0" eb="1">
      <t>オオトリ</t>
    </rPh>
    <rPh sb="1" eb="2">
      <t>ス</t>
    </rPh>
    <rPh sb="2" eb="3">
      <t>シ</t>
    </rPh>
    <phoneticPr fontId="3"/>
  </si>
  <si>
    <t>深谷市</t>
    <rPh sb="0" eb="1">
      <t>ブカ</t>
    </rPh>
    <rPh sb="1" eb="2">
      <t>タニ</t>
    </rPh>
    <rPh sb="2" eb="3">
      <t>シ</t>
    </rPh>
    <phoneticPr fontId="3"/>
  </si>
  <si>
    <t>上尾市</t>
    <rPh sb="0" eb="1">
      <t>ウエ</t>
    </rPh>
    <rPh sb="1" eb="2">
      <t>オ</t>
    </rPh>
    <rPh sb="2" eb="3">
      <t>シ</t>
    </rPh>
    <phoneticPr fontId="3"/>
  </si>
  <si>
    <t>草加市</t>
    <rPh sb="0" eb="1">
      <t>クサ</t>
    </rPh>
    <rPh sb="1" eb="2">
      <t>カ</t>
    </rPh>
    <rPh sb="2" eb="3">
      <t>シ</t>
    </rPh>
    <phoneticPr fontId="3"/>
  </si>
  <si>
    <t>越谷市</t>
    <rPh sb="0" eb="1">
      <t>コシ</t>
    </rPh>
    <rPh sb="1" eb="2">
      <t>タニ</t>
    </rPh>
    <rPh sb="2" eb="3">
      <t>シ</t>
    </rPh>
    <phoneticPr fontId="3"/>
  </si>
  <si>
    <t xml:space="preserve">蕨市  </t>
    <rPh sb="0" eb="1">
      <t>ワラビ</t>
    </rPh>
    <rPh sb="1" eb="2">
      <t>シ</t>
    </rPh>
    <phoneticPr fontId="3"/>
  </si>
  <si>
    <t>戸田市</t>
    <rPh sb="0" eb="1">
      <t>ト</t>
    </rPh>
    <rPh sb="1" eb="2">
      <t>タ</t>
    </rPh>
    <rPh sb="2" eb="3">
      <t>シ</t>
    </rPh>
    <phoneticPr fontId="3"/>
  </si>
  <si>
    <t>入間市</t>
    <rPh sb="0" eb="1">
      <t>イ</t>
    </rPh>
    <rPh sb="1" eb="2">
      <t>アイダ</t>
    </rPh>
    <rPh sb="2" eb="3">
      <t>シ</t>
    </rPh>
    <phoneticPr fontId="3"/>
  </si>
  <si>
    <t>朝霞市</t>
    <rPh sb="0" eb="1">
      <t>アサ</t>
    </rPh>
    <rPh sb="1" eb="2">
      <t>カスミ</t>
    </rPh>
    <rPh sb="2" eb="3">
      <t>シ</t>
    </rPh>
    <phoneticPr fontId="3"/>
  </si>
  <si>
    <t>志木市</t>
    <rPh sb="0" eb="1">
      <t>ココロザシ</t>
    </rPh>
    <rPh sb="1" eb="2">
      <t>キ</t>
    </rPh>
    <rPh sb="2" eb="3">
      <t>シ</t>
    </rPh>
    <phoneticPr fontId="3"/>
  </si>
  <si>
    <t>和光市</t>
    <rPh sb="0" eb="1">
      <t>ワ</t>
    </rPh>
    <rPh sb="1" eb="2">
      <t>ヒカリ</t>
    </rPh>
    <rPh sb="2" eb="3">
      <t>シ</t>
    </rPh>
    <phoneticPr fontId="3"/>
  </si>
  <si>
    <t>新座市</t>
    <rPh sb="0" eb="1">
      <t>シン</t>
    </rPh>
    <rPh sb="1" eb="2">
      <t>ザ</t>
    </rPh>
    <rPh sb="2" eb="3">
      <t>シ</t>
    </rPh>
    <phoneticPr fontId="3"/>
  </si>
  <si>
    <t>桶川市</t>
    <rPh sb="0" eb="1">
      <t>オケ</t>
    </rPh>
    <rPh sb="1" eb="2">
      <t>カワ</t>
    </rPh>
    <rPh sb="2" eb="3">
      <t>シ</t>
    </rPh>
    <phoneticPr fontId="3"/>
  </si>
  <si>
    <t>久喜市</t>
    <rPh sb="0" eb="2">
      <t>クキ</t>
    </rPh>
    <rPh sb="2" eb="3">
      <t>シ</t>
    </rPh>
    <phoneticPr fontId="3"/>
  </si>
  <si>
    <t>北本市</t>
    <rPh sb="0" eb="1">
      <t>キタ</t>
    </rPh>
    <rPh sb="1" eb="2">
      <t>ホン</t>
    </rPh>
    <rPh sb="2" eb="3">
      <t>シ</t>
    </rPh>
    <phoneticPr fontId="3"/>
  </si>
  <si>
    <t>八潮市</t>
    <rPh sb="0" eb="1">
      <t>８</t>
    </rPh>
    <rPh sb="1" eb="2">
      <t>シオ</t>
    </rPh>
    <rPh sb="2" eb="3">
      <t>シ</t>
    </rPh>
    <phoneticPr fontId="3"/>
  </si>
  <si>
    <t>富士見市</t>
    <rPh sb="0" eb="1">
      <t>トミ</t>
    </rPh>
    <rPh sb="1" eb="2">
      <t>シ</t>
    </rPh>
    <rPh sb="2" eb="3">
      <t>ミ</t>
    </rPh>
    <rPh sb="3" eb="4">
      <t>シ</t>
    </rPh>
    <phoneticPr fontId="3"/>
  </si>
  <si>
    <t>三郷市</t>
    <rPh sb="0" eb="1">
      <t>サン</t>
    </rPh>
    <rPh sb="1" eb="2">
      <t>ゴウ</t>
    </rPh>
    <rPh sb="2" eb="3">
      <t>シ</t>
    </rPh>
    <phoneticPr fontId="3"/>
  </si>
  <si>
    <t xml:space="preserve">境界未定(注２) </t>
    <rPh sb="0" eb="2">
      <t>キョウカイ</t>
    </rPh>
    <rPh sb="2" eb="4">
      <t>ミテイ</t>
    </rPh>
    <rPh sb="5" eb="6">
      <t>チュウ</t>
    </rPh>
    <phoneticPr fontId="3"/>
  </si>
  <si>
    <t>蓮田市</t>
    <rPh sb="0" eb="1">
      <t>ハス</t>
    </rPh>
    <rPh sb="1" eb="2">
      <t>タ</t>
    </rPh>
    <rPh sb="2" eb="3">
      <t>シ</t>
    </rPh>
    <phoneticPr fontId="3"/>
  </si>
  <si>
    <t>坂戸市</t>
    <rPh sb="0" eb="1">
      <t>サカ</t>
    </rPh>
    <rPh sb="1" eb="2">
      <t>ト</t>
    </rPh>
    <rPh sb="2" eb="3">
      <t>シ</t>
    </rPh>
    <phoneticPr fontId="3"/>
  </si>
  <si>
    <t>幸手市</t>
    <rPh sb="0" eb="1">
      <t>サイワイ</t>
    </rPh>
    <rPh sb="1" eb="2">
      <t>テ</t>
    </rPh>
    <rPh sb="2" eb="3">
      <t>シ</t>
    </rPh>
    <phoneticPr fontId="3"/>
  </si>
  <si>
    <t>鶴ヶ島市</t>
    <rPh sb="0" eb="1">
      <t>ツル</t>
    </rPh>
    <rPh sb="2" eb="3">
      <t>シマ</t>
    </rPh>
    <rPh sb="3" eb="4">
      <t>シ</t>
    </rPh>
    <phoneticPr fontId="3"/>
  </si>
  <si>
    <t>日高市</t>
    <rPh sb="0" eb="1">
      <t>ヒ</t>
    </rPh>
    <rPh sb="1" eb="2">
      <t>タカ</t>
    </rPh>
    <rPh sb="2" eb="3">
      <t>シ</t>
    </rPh>
    <phoneticPr fontId="3"/>
  </si>
  <si>
    <t>吉川市</t>
    <rPh sb="0" eb="1">
      <t>キチ</t>
    </rPh>
    <rPh sb="1" eb="2">
      <t>カワ</t>
    </rPh>
    <rPh sb="2" eb="3">
      <t>シ</t>
    </rPh>
    <phoneticPr fontId="3"/>
  </si>
  <si>
    <t>ふじみ野市</t>
    <rPh sb="3" eb="4">
      <t>ノ</t>
    </rPh>
    <rPh sb="4" eb="5">
      <t>シ</t>
    </rPh>
    <phoneticPr fontId="3"/>
  </si>
  <si>
    <t>白岡市</t>
    <rPh sb="0" eb="2">
      <t>シラオカ</t>
    </rPh>
    <rPh sb="2" eb="3">
      <t>シ</t>
    </rPh>
    <phoneticPr fontId="3"/>
  </si>
  <si>
    <t>　注）１　秩父市及び秩父郡横瀬町の境界は一部未定。（参考値　577.83ｋ㎡）</t>
    <rPh sb="1" eb="2">
      <t>チュウ</t>
    </rPh>
    <rPh sb="5" eb="8">
      <t>チチブシ</t>
    </rPh>
    <rPh sb="8" eb="9">
      <t>オヨ</t>
    </rPh>
    <rPh sb="10" eb="13">
      <t>チチブグン</t>
    </rPh>
    <rPh sb="13" eb="15">
      <t>ヨコセ</t>
    </rPh>
    <rPh sb="15" eb="16">
      <t>マチ</t>
    </rPh>
    <rPh sb="17" eb="19">
      <t>キョウカイ</t>
    </rPh>
    <rPh sb="20" eb="22">
      <t>イチブ</t>
    </rPh>
    <rPh sb="22" eb="24">
      <t>ミテイ</t>
    </rPh>
    <rPh sb="26" eb="28">
      <t>サンコウ</t>
    </rPh>
    <rPh sb="28" eb="29">
      <t>チ</t>
    </rPh>
    <phoneticPr fontId="3"/>
  </si>
  <si>
    <t>　　  ２　三郷市及び東京都葛飾区の境界は一部未定。（参考値　30.13ｋ㎡）</t>
    <rPh sb="6" eb="9">
      <t>ミサトシ</t>
    </rPh>
    <rPh sb="9" eb="10">
      <t>オヨ</t>
    </rPh>
    <rPh sb="11" eb="13">
      <t>トウキョウ</t>
    </rPh>
    <rPh sb="13" eb="14">
      <t>ト</t>
    </rPh>
    <rPh sb="14" eb="17">
      <t>カツシカク</t>
    </rPh>
    <rPh sb="18" eb="20">
      <t>キョウカイ</t>
    </rPh>
    <rPh sb="21" eb="23">
      <t>イチブ</t>
    </rPh>
    <rPh sb="23" eb="25">
      <t>ミテイ</t>
    </rPh>
    <rPh sb="27" eb="29">
      <t>サンコウ</t>
    </rPh>
    <rPh sb="29" eb="30">
      <t>チ</t>
    </rPh>
    <phoneticPr fontId="3"/>
  </si>
  <si>
    <t>（資料：埼玉県町(丁）字別人口調査結果報告、国土交通省国土地理院「令和６年全国都道府県市区町村別面積調」)</t>
    <rPh sb="1" eb="3">
      <t>シリョウ</t>
    </rPh>
    <rPh sb="4" eb="7">
      <t>サイタマケン</t>
    </rPh>
    <rPh sb="7" eb="8">
      <t>マチ</t>
    </rPh>
    <rPh sb="9" eb="10">
      <t>チョウ</t>
    </rPh>
    <rPh sb="11" eb="12">
      <t>アザ</t>
    </rPh>
    <rPh sb="12" eb="13">
      <t>ベツ</t>
    </rPh>
    <rPh sb="13" eb="15">
      <t>ジンコウ</t>
    </rPh>
    <rPh sb="15" eb="17">
      <t>チョウサ</t>
    </rPh>
    <rPh sb="17" eb="19">
      <t>ケッカ</t>
    </rPh>
    <rPh sb="19" eb="21">
      <t>ホウコク</t>
    </rPh>
    <rPh sb="33" eb="35">
      <t>レイワ</t>
    </rPh>
    <rPh sb="36" eb="37">
      <t>ネン</t>
    </rPh>
    <rPh sb="37" eb="39">
      <t>ゼンコク</t>
    </rPh>
    <rPh sb="46" eb="47">
      <t>ムラ</t>
    </rPh>
    <rPh sb="47" eb="48">
      <t>ベツ</t>
    </rPh>
    <rPh sb="48" eb="50">
      <t>メンセキ</t>
    </rPh>
    <rPh sb="50" eb="51">
      <t>シラ</t>
    </rPh>
    <phoneticPr fontId="3"/>
  </si>
  <si>
    <t>△ 1,189</t>
  </si>
  <si>
    <t>△ 1,580</t>
  </si>
  <si>
    <t>△ 362</t>
  </si>
  <si>
    <t>△ 0.2</t>
  </si>
  <si>
    <t>△ 0.5</t>
  </si>
  <si>
    <t>△ 1,827</t>
  </si>
  <si>
    <t>△ 5.1</t>
  </si>
  <si>
    <t>△ 6.8</t>
  </si>
  <si>
    <t>△ 7.9</t>
  </si>
  <si>
    <t>令和
６年</t>
    <rPh sb="0" eb="1">
      <t>レイ</t>
    </rPh>
    <rPh sb="1" eb="2">
      <t>カズ</t>
    </rPh>
    <rPh sb="4" eb="5">
      <t>ネン</t>
    </rPh>
    <phoneticPr fontId="3"/>
  </si>
  <si>
    <t>令和６年</t>
    <rPh sb="0" eb="1">
      <t>レイ</t>
    </rPh>
    <rPh sb="1" eb="2">
      <t>カズ</t>
    </rPh>
    <rPh sb="3" eb="4">
      <t>ネン</t>
    </rPh>
    <phoneticPr fontId="3"/>
  </si>
  <si>
    <t>（令和６年１０月１日現在）</t>
    <rPh sb="1" eb="3">
      <t>レイワ</t>
    </rPh>
    <rPh sb="9" eb="12">
      <t>ニチゲンザイ</t>
    </rPh>
    <phoneticPr fontId="3"/>
  </si>
  <si>
    <t>(令和６年１０月１日現在　単位：世帯、人）</t>
    <rPh sb="1" eb="3">
      <t>レイワ</t>
    </rPh>
    <rPh sb="4" eb="5">
      <t>ネン</t>
    </rPh>
    <rPh sb="16" eb="18">
      <t>セタイ</t>
    </rPh>
    <phoneticPr fontId="3"/>
  </si>
  <si>
    <t>↓団地計を含む</t>
    <rPh sb="1" eb="3">
      <t>ダンチ</t>
    </rPh>
    <rPh sb="3" eb="4">
      <t>ケイ</t>
    </rPh>
    <rPh sb="5" eb="6">
      <t>フク</t>
    </rPh>
    <phoneticPr fontId="3"/>
  </si>
  <si>
    <t>(令和６年１０月１日現在）</t>
    <rPh sb="1" eb="3">
      <t>レイワ</t>
    </rPh>
    <phoneticPr fontId="3"/>
  </si>
  <si>
    <t>令和６年</t>
    <rPh sb="0" eb="2">
      <t>レイワ</t>
    </rPh>
    <rPh sb="3" eb="4">
      <t>ネン</t>
    </rPh>
    <phoneticPr fontId="3"/>
  </si>
  <si>
    <t>△ 0.4</t>
  </si>
  <si>
    <t>年次</t>
  </si>
  <si>
    <t>令和３年</t>
  </si>
  <si>
    <t>令和４年</t>
  </si>
  <si>
    <t>令和５年</t>
  </si>
  <si>
    <t>令和６年</t>
  </si>
  <si>
    <t>出　　　生（人）</t>
  </si>
  <si>
    <t>死　　　亡（人）</t>
  </si>
  <si>
    <t>自然増減数（人）</t>
  </si>
  <si>
    <t>△ 1,986</t>
  </si>
  <si>
    <t>自然増加率（‰）</t>
  </si>
  <si>
    <t>△ 8.6</t>
  </si>
  <si>
    <t>（資料：住民基本台帳・市民課）</t>
  </si>
  <si>
    <t>注）出生率・死亡率・自然増加率＝年間件数／基礎人口×1,000</t>
  </si>
  <si>
    <t>　・国籍離脱等を含んだもの。</t>
  </si>
  <si>
    <t>ベトナム</t>
  </si>
  <si>
    <t>パキスタン</t>
  </si>
  <si>
    <t>ネパール</t>
  </si>
  <si>
    <t>(令和７年１月１日現在）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3"/>
  </si>
  <si>
    <t>109.13</t>
  </si>
  <si>
    <t>159.82</t>
  </si>
  <si>
    <t>61.95</t>
  </si>
  <si>
    <t>67.49</t>
  </si>
  <si>
    <t>72.11</t>
  </si>
  <si>
    <t>193.05</t>
  </si>
  <si>
    <t>133.30</t>
  </si>
  <si>
    <t>89.69</t>
  </si>
  <si>
    <t>65.35</t>
  </si>
  <si>
    <t>66.00</t>
  </si>
  <si>
    <t>48.99</t>
  </si>
  <si>
    <t>58.64</t>
  </si>
  <si>
    <t>67.44</t>
  </si>
  <si>
    <t>138.37</t>
  </si>
  <si>
    <t>45.51</t>
  </si>
  <si>
    <t>27.46</t>
  </si>
  <si>
    <t>60.24</t>
  </si>
  <si>
    <t>5.11</t>
  </si>
  <si>
    <t>18.19</t>
  </si>
  <si>
    <t>44.69</t>
  </si>
  <si>
    <t>18.34</t>
  </si>
  <si>
    <t>9.05</t>
  </si>
  <si>
    <t>11.04</t>
  </si>
  <si>
    <t>22.78</t>
  </si>
  <si>
    <t>25.35</t>
  </si>
  <si>
    <t>82.41</t>
  </si>
  <si>
    <t>19.82</t>
  </si>
  <si>
    <t>18.02</t>
  </si>
  <si>
    <t>19.77</t>
  </si>
  <si>
    <t>27.28</t>
  </si>
  <si>
    <t>41.02</t>
  </si>
  <si>
    <t>33.93</t>
  </si>
  <si>
    <t>17.65</t>
  </si>
  <si>
    <t>31.66</t>
  </si>
  <si>
    <t>14.64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</si>
</sst>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;&quot;△ &quot;#,##0"/>
    <numFmt numFmtId="177" formatCode="#,##0_);[Red]\(#,##0\)"/>
    <numFmt numFmtId="178" formatCode="0;&quot;△ &quot;0"/>
    <numFmt numFmtId="179" formatCode="#,##0.0;[Red]\-#,##0.0"/>
    <numFmt numFmtId="180" formatCode="#,##0.0;&quot;△ &quot;#,##0.0"/>
    <numFmt numFmtId="181" formatCode="#,##0_ "/>
    <numFmt numFmtId="182" formatCode="0_ "/>
    <numFmt numFmtId="183" formatCode="#,##0.0"/>
    <numFmt numFmtId="184" formatCode="0_ ;[Red]\-0\ "/>
    <numFmt numFmtId="185" formatCode="#,##0_ ;[Red]\-#,##0\ "/>
    <numFmt numFmtId="186" formatCode="#,##0.0_ ;[Red]\-#,##0.0\ "/>
    <numFmt numFmtId="187" formatCode="0.0_);[Red]\(0.0\)"/>
    <numFmt numFmtId="188" formatCode="0.0;&quot;△ &quot;0.0"/>
    <numFmt numFmtId="189" formatCode="#,##0.00_);[Red]\(#,##0.00\)"/>
    <numFmt numFmtId="190" formatCode="0.0%"/>
  </numFmts>
  <fonts count="28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1"/>
      <name val="ＭＳ 明朝"/>
      <family val="1"/>
    </font>
    <font>
      <sz val="6"/>
      <name val="ＭＳ 明朝"/>
      <family val="1"/>
    </font>
    <font>
      <sz val="6"/>
      <color theme="1"/>
      <name val="ＭＳ 明朝"/>
      <family val="1"/>
    </font>
    <font>
      <sz val="8"/>
      <color theme="1"/>
      <name val="ＭＳ 明朝"/>
      <family val="1"/>
    </font>
    <font>
      <sz val="10"/>
      <color theme="1"/>
      <name val="ＭＳ 明朝"/>
      <family val="1"/>
    </font>
    <font>
      <sz val="10"/>
      <name val="ＭＳ 明朝"/>
      <family val="1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11"/>
      <color rgb="FFFF0000"/>
      <name val="ＭＳ 明朝"/>
      <family val="1"/>
    </font>
    <font>
      <b/>
      <i/>
      <sz val="12"/>
      <name val="ＭＳ 明朝"/>
      <family val="1"/>
    </font>
    <font>
      <sz val="9"/>
      <name val="ＭＳ 明朝"/>
      <family val="1"/>
    </font>
    <font>
      <sz val="10"/>
      <name val="ＭＳ ゴシック"/>
      <family val="3"/>
    </font>
    <font>
      <sz val="11"/>
      <color theme="1"/>
      <name val="ＭＳ Ｐゴシック"/>
      <family val="2"/>
      <scheme val="minor"/>
    </font>
    <font>
      <sz val="8"/>
      <name val="ＭＳ 明朝"/>
      <family val="1"/>
    </font>
    <font>
      <b/>
      <sz val="10"/>
      <name val="ＭＳ 明朝"/>
      <family val="1"/>
    </font>
    <font>
      <sz val="11"/>
      <name val="ＭＳ ゴシック"/>
      <family val="3"/>
    </font>
    <font>
      <sz val="11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1"/>
      <color rgb="FFFF0000"/>
      <name val="ＭＳ Ｐゴシック"/>
      <family val="3"/>
    </font>
    <font>
      <b/>
      <sz val="10"/>
      <color theme="1"/>
      <name val="ＭＳ ゴシック"/>
      <family val="3"/>
    </font>
    <font>
      <sz val="10"/>
      <color theme="1"/>
      <name val="ＭＳ Ｐ明朝"/>
      <family val="1"/>
    </font>
    <font>
      <sz val="10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376">
    <xf numFmtId="0" fontId="0" fillId="0" borderId="0" xfId="0"/>
    <xf numFmtId="0" fontId="4" fillId="0" borderId="0" xfId="0" applyFont="1" applyFill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176" fontId="8" fillId="0" borderId="15" xfId="0" applyNumberFormat="1" applyFont="1" applyFill="1" applyBorder="1" applyAlignment="1">
      <alignment horizontal="right" vertical="center" shrinkToFit="1"/>
    </xf>
    <xf numFmtId="0" fontId="0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178" fontId="8" fillId="0" borderId="10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shrinkToFit="1"/>
    </xf>
    <xf numFmtId="178" fontId="8" fillId="0" borderId="15" xfId="1" applyNumberFormat="1" applyFont="1" applyFill="1" applyBorder="1" applyAlignment="1">
      <alignment horizontal="right" vertical="center" shrinkToFit="1"/>
    </xf>
    <xf numFmtId="180" fontId="8" fillId="0" borderId="10" xfId="1" applyNumberFormat="1" applyFont="1" applyBorder="1" applyAlignment="1">
      <alignment horizontal="right" vertical="center" shrinkToFit="1"/>
    </xf>
    <xf numFmtId="180" fontId="8" fillId="0" borderId="15" xfId="1" applyNumberFormat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180" fontId="8" fillId="0" borderId="12" xfId="1" applyNumberFormat="1" applyFont="1" applyFill="1" applyBorder="1" applyAlignment="1">
      <alignment horizontal="center" vertical="center" shrinkToFit="1"/>
    </xf>
    <xf numFmtId="180" fontId="8" fillId="0" borderId="8" xfId="1" applyNumberFormat="1" applyFont="1" applyFill="1" applyBorder="1" applyAlignment="1">
      <alignment horizontal="center" vertical="center" shrinkToFit="1"/>
    </xf>
    <xf numFmtId="0" fontId="4" fillId="0" borderId="0" xfId="0" applyFont="1" applyBorder="1"/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/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right" vertical="center"/>
    </xf>
    <xf numFmtId="180" fontId="10" fillId="0" borderId="0" xfId="0" applyNumberFormat="1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181" fontId="5" fillId="0" borderId="2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vertical="center"/>
    </xf>
    <xf numFmtId="180" fontId="10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left"/>
    </xf>
    <xf numFmtId="177" fontId="5" fillId="0" borderId="0" xfId="0" applyNumberFormat="1" applyFont="1"/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/>
    </xf>
    <xf numFmtId="3" fontId="5" fillId="0" borderId="0" xfId="0" applyNumberFormat="1" applyFont="1" applyBorder="1" applyAlignment="1"/>
    <xf numFmtId="3" fontId="10" fillId="0" borderId="0" xfId="0" applyNumberFormat="1" applyFont="1" applyBorder="1" applyAlignment="1"/>
    <xf numFmtId="177" fontId="5" fillId="0" borderId="4" xfId="0" applyNumberFormat="1" applyFont="1" applyBorder="1" applyAlignment="1">
      <alignment horizontal="right"/>
    </xf>
    <xf numFmtId="183" fontId="10" fillId="0" borderId="0" xfId="0" applyNumberFormat="1" applyFont="1" applyBorder="1" applyAlignment="1"/>
    <xf numFmtId="177" fontId="5" fillId="0" borderId="17" xfId="0" applyNumberFormat="1" applyFont="1" applyBorder="1" applyAlignment="1">
      <alignment horizontal="right"/>
    </xf>
    <xf numFmtId="182" fontId="5" fillId="0" borderId="2" xfId="0" applyNumberFormat="1" applyFont="1" applyBorder="1" applyAlignment="1">
      <alignment horizontal="right"/>
    </xf>
    <xf numFmtId="0" fontId="10" fillId="0" borderId="2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3" fontId="0" fillId="0" borderId="0" xfId="0" applyNumberFormat="1" applyFont="1" applyAlignment="1">
      <alignment vertical="center"/>
    </xf>
    <xf numFmtId="181" fontId="12" fillId="0" borderId="0" xfId="0" applyNumberFormat="1" applyFont="1"/>
    <xf numFmtId="181" fontId="5" fillId="0" borderId="0" xfId="0" applyNumberFormat="1" applyFont="1"/>
    <xf numFmtId="181" fontId="5" fillId="0" borderId="24" xfId="0" applyNumberFormat="1" applyFont="1" applyBorder="1" applyAlignment="1">
      <alignment horizontal="center" vertical="center"/>
    </xf>
    <xf numFmtId="181" fontId="5" fillId="0" borderId="18" xfId="0" applyNumberFormat="1" applyFont="1" applyBorder="1" applyAlignment="1">
      <alignment horizontal="center" vertical="center"/>
    </xf>
    <xf numFmtId="181" fontId="5" fillId="0" borderId="16" xfId="0" applyNumberFormat="1" applyFont="1" applyBorder="1" applyAlignment="1">
      <alignment horizontal="right"/>
    </xf>
    <xf numFmtId="181" fontId="5" fillId="0" borderId="11" xfId="0" applyNumberFormat="1" applyFont="1" applyFill="1" applyBorder="1"/>
    <xf numFmtId="181" fontId="5" fillId="0" borderId="16" xfId="0" applyNumberFormat="1" applyFont="1" applyFill="1" applyBorder="1"/>
    <xf numFmtId="181" fontId="5" fillId="0" borderId="0" xfId="0" applyNumberFormat="1" applyFont="1" applyBorder="1" applyAlignment="1">
      <alignment horizontal="right"/>
    </xf>
    <xf numFmtId="181" fontId="5" fillId="0" borderId="0" xfId="0" applyNumberFormat="1" applyFont="1" applyBorder="1" applyAlignment="1">
      <alignment horizontal="left"/>
    </xf>
    <xf numFmtId="181" fontId="5" fillId="0" borderId="12" xfId="0" applyNumberFormat="1" applyFont="1" applyFill="1" applyBorder="1"/>
    <xf numFmtId="181" fontId="5" fillId="0" borderId="0" xfId="9" applyNumberFormat="1" applyFont="1" applyFill="1" applyBorder="1" applyAlignment="1">
      <alignment horizontal="right" vertical="center"/>
    </xf>
    <xf numFmtId="181" fontId="5" fillId="0" borderId="12" xfId="0" applyNumberFormat="1" applyFont="1" applyBorder="1" applyAlignment="1">
      <alignment horizontal="right"/>
    </xf>
    <xf numFmtId="177" fontId="5" fillId="0" borderId="12" xfId="9" applyNumberFormat="1" applyFont="1" applyFill="1" applyBorder="1" applyAlignment="1">
      <alignment horizontal="right" vertical="center"/>
    </xf>
    <xf numFmtId="177" fontId="5" fillId="0" borderId="0" xfId="9" applyNumberFormat="1" applyFont="1" applyFill="1" applyBorder="1" applyAlignment="1">
      <alignment horizontal="right" vertical="center"/>
    </xf>
    <xf numFmtId="177" fontId="5" fillId="0" borderId="0" xfId="0" applyNumberFormat="1" applyFont="1" applyFill="1"/>
    <xf numFmtId="181" fontId="5" fillId="0" borderId="12" xfId="9" applyNumberFormat="1" applyFont="1" applyFill="1" applyBorder="1" applyAlignment="1">
      <alignment horizontal="right" vertical="center"/>
    </xf>
    <xf numFmtId="181" fontId="5" fillId="0" borderId="2" xfId="0" applyNumberFormat="1" applyFont="1" applyBorder="1" applyAlignment="1">
      <alignment horizontal="right"/>
    </xf>
    <xf numFmtId="181" fontId="5" fillId="0" borderId="2" xfId="0" applyNumberFormat="1" applyFont="1" applyBorder="1" applyAlignment="1">
      <alignment horizontal="left"/>
    </xf>
    <xf numFmtId="181" fontId="5" fillId="0" borderId="13" xfId="9" applyNumberFormat="1" applyFont="1" applyFill="1" applyBorder="1" applyAlignment="1">
      <alignment horizontal="right" vertical="center"/>
    </xf>
    <xf numFmtId="181" fontId="5" fillId="0" borderId="2" xfId="9" applyNumberFormat="1" applyFont="1" applyFill="1" applyBorder="1" applyAlignment="1">
      <alignment horizontal="right" vertical="center"/>
    </xf>
    <xf numFmtId="177" fontId="13" fillId="0" borderId="13" xfId="0" applyNumberFormat="1" applyFont="1" applyFill="1" applyBorder="1"/>
    <xf numFmtId="177" fontId="13" fillId="0" borderId="2" xfId="0" applyNumberFormat="1" applyFont="1" applyFill="1" applyBorder="1"/>
    <xf numFmtId="177" fontId="5" fillId="0" borderId="2" xfId="0" applyNumberFormat="1" applyFont="1" applyFill="1" applyBorder="1"/>
    <xf numFmtId="0" fontId="14" fillId="0" borderId="0" xfId="10" applyFont="1" applyBorder="1" applyAlignment="1">
      <alignment horizontal="left" vertical="center"/>
    </xf>
    <xf numFmtId="0" fontId="15" fillId="0" borderId="0" xfId="10" applyFont="1" applyBorder="1" applyAlignment="1">
      <alignment horizontal="left" vertical="center"/>
    </xf>
    <xf numFmtId="0" fontId="0" fillId="0" borderId="0" xfId="10" applyFont="1"/>
    <xf numFmtId="0" fontId="10" fillId="0" borderId="2" xfId="10" applyFont="1" applyBorder="1" applyAlignment="1">
      <alignment vertical="center"/>
    </xf>
    <xf numFmtId="0" fontId="10" fillId="0" borderId="2" xfId="10" applyFont="1" applyBorder="1" applyAlignment="1">
      <alignment horizontal="left" vertical="center"/>
    </xf>
    <xf numFmtId="0" fontId="10" fillId="0" borderId="0" xfId="10" applyFont="1" applyBorder="1" applyAlignment="1">
      <alignment horizontal="left" vertical="center"/>
    </xf>
    <xf numFmtId="0" fontId="10" fillId="0" borderId="20" xfId="10" applyFont="1" applyBorder="1" applyAlignment="1">
      <alignment horizontal="center" vertical="center" shrinkToFit="1"/>
    </xf>
    <xf numFmtId="0" fontId="10" fillId="0" borderId="18" xfId="10" applyFont="1" applyBorder="1" applyAlignment="1">
      <alignment horizontal="center" vertical="center" shrinkToFit="1"/>
    </xf>
    <xf numFmtId="185" fontId="16" fillId="0" borderId="12" xfId="11" applyNumberFormat="1" applyFont="1" applyFill="1" applyBorder="1" applyAlignment="1">
      <alignment horizontal="right" vertical="center"/>
    </xf>
    <xf numFmtId="185" fontId="16" fillId="0" borderId="0" xfId="11" applyNumberFormat="1" applyFont="1" applyFill="1" applyBorder="1" applyAlignment="1">
      <alignment horizontal="right" vertical="center"/>
    </xf>
    <xf numFmtId="185" fontId="10" fillId="0" borderId="0" xfId="11" applyNumberFormat="1" applyFont="1" applyFill="1" applyBorder="1" applyAlignment="1" applyProtection="1">
      <alignment horizontal="right" vertical="center"/>
    </xf>
    <xf numFmtId="185" fontId="10" fillId="0" borderId="12" xfId="11" applyNumberFormat="1" applyFont="1" applyFill="1" applyBorder="1" applyAlignment="1">
      <alignment horizontal="right" vertical="center"/>
    </xf>
    <xf numFmtId="185" fontId="10" fillId="0" borderId="0" xfId="11" applyNumberFormat="1" applyFont="1" applyFill="1" applyBorder="1" applyAlignment="1">
      <alignment horizontal="right" vertical="center"/>
    </xf>
    <xf numFmtId="185" fontId="0" fillId="0" borderId="0" xfId="11" applyNumberFormat="1" applyFont="1" applyFill="1" applyAlignment="1"/>
    <xf numFmtId="185" fontId="16" fillId="0" borderId="0" xfId="11" applyNumberFormat="1" applyFont="1" applyFill="1" applyAlignment="1">
      <alignment horizontal="right" vertical="center"/>
    </xf>
    <xf numFmtId="185" fontId="10" fillId="0" borderId="0" xfId="11" applyNumberFormat="1" applyFont="1" applyFill="1" applyAlignment="1">
      <alignment horizontal="right" vertical="center"/>
    </xf>
    <xf numFmtId="185" fontId="10" fillId="0" borderId="0" xfId="11" applyNumberFormat="1" applyFont="1" applyFill="1" applyAlignment="1">
      <alignment horizontal="right"/>
    </xf>
    <xf numFmtId="0" fontId="10" fillId="0" borderId="14" xfId="10" applyFont="1" applyBorder="1" applyAlignment="1">
      <alignment vertical="center"/>
    </xf>
    <xf numFmtId="184" fontId="0" fillId="0" borderId="0" xfId="10" applyNumberFormat="1" applyFont="1"/>
    <xf numFmtId="0" fontId="10" fillId="0" borderId="0" xfId="10" applyFont="1" applyAlignment="1">
      <alignment vertical="center"/>
    </xf>
    <xf numFmtId="0" fontId="10" fillId="0" borderId="0" xfId="10" applyFont="1" applyBorder="1" applyAlignment="1">
      <alignment vertical="center"/>
    </xf>
    <xf numFmtId="0" fontId="18" fillId="0" borderId="0" xfId="10" applyFont="1"/>
    <xf numFmtId="185" fontId="0" fillId="0" borderId="0" xfId="10" applyNumberFormat="1" applyFont="1"/>
    <xf numFmtId="185" fontId="10" fillId="2" borderId="0" xfId="12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186" fontId="20" fillId="0" borderId="12" xfId="1" applyNumberFormat="1" applyFont="1" applyFill="1" applyBorder="1" applyAlignment="1">
      <alignment horizontal="right" vertical="center"/>
    </xf>
    <xf numFmtId="186" fontId="20" fillId="0" borderId="0" xfId="1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 shrinkToFit="1"/>
    </xf>
    <xf numFmtId="186" fontId="5" fillId="0" borderId="12" xfId="1" applyNumberFormat="1" applyFont="1" applyFill="1" applyBorder="1" applyAlignment="1">
      <alignment horizontal="right" vertical="center"/>
    </xf>
    <xf numFmtId="186" fontId="5" fillId="0" borderId="0" xfId="1" applyNumberFormat="1" applyFont="1" applyFill="1" applyBorder="1" applyAlignment="1">
      <alignment horizontal="right" vertical="center"/>
    </xf>
    <xf numFmtId="185" fontId="20" fillId="0" borderId="12" xfId="1" applyNumberFormat="1" applyFont="1" applyFill="1" applyBorder="1" applyAlignment="1">
      <alignment horizontal="right" vertical="center"/>
    </xf>
    <xf numFmtId="185" fontId="5" fillId="0" borderId="12" xfId="1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86" fontId="5" fillId="0" borderId="12" xfId="1" applyNumberFormat="1" applyFont="1" applyFill="1" applyBorder="1" applyAlignment="1">
      <alignment vertical="center"/>
    </xf>
    <xf numFmtId="186" fontId="5" fillId="0" borderId="0" xfId="1" applyNumberFormat="1" applyFont="1" applyFill="1" applyBorder="1" applyAlignment="1">
      <alignment vertical="center"/>
    </xf>
    <xf numFmtId="186" fontId="20" fillId="0" borderId="12" xfId="1" applyNumberFormat="1" applyFont="1" applyFill="1" applyBorder="1" applyAlignment="1">
      <alignment vertical="center"/>
    </xf>
    <xf numFmtId="186" fontId="20" fillId="0" borderId="0" xfId="1" applyNumberFormat="1" applyFont="1" applyFill="1" applyBorder="1" applyAlignment="1">
      <alignment vertical="center"/>
    </xf>
    <xf numFmtId="187" fontId="5" fillId="0" borderId="12" xfId="1" applyNumberFormat="1" applyFont="1" applyFill="1" applyBorder="1" applyAlignment="1">
      <alignment horizontal="right" vertical="center"/>
    </xf>
    <xf numFmtId="0" fontId="23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ill="1"/>
    <xf numFmtId="0" fontId="23" fillId="0" borderId="2" xfId="0" applyNumberFormat="1" applyFont="1" applyFill="1" applyBorder="1" applyAlignment="1">
      <alignment vertical="center"/>
    </xf>
    <xf numFmtId="0" fontId="21" fillId="0" borderId="2" xfId="0" applyNumberFormat="1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shrinkToFit="1"/>
    </xf>
    <xf numFmtId="176" fontId="21" fillId="0" borderId="0" xfId="0" applyNumberFormat="1" applyFont="1" applyFill="1" applyBorder="1" applyAlignment="1">
      <alignment horizontal="right" vertical="center" indent="1"/>
    </xf>
    <xf numFmtId="0" fontId="24" fillId="0" borderId="0" xfId="0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horizontal="center" vertical="center" wrapText="1" shrinkToFi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188" fontId="21" fillId="0" borderId="2" xfId="0" applyNumberFormat="1" applyFont="1" applyFill="1" applyBorder="1" applyAlignment="1">
      <alignment horizontal="right" vertical="center" indent="1"/>
    </xf>
    <xf numFmtId="0" fontId="9" fillId="0" borderId="0" xfId="0" applyFont="1" applyFill="1"/>
    <xf numFmtId="0" fontId="10" fillId="0" borderId="0" xfId="0" applyFont="1" applyFill="1"/>
    <xf numFmtId="0" fontId="2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5" fillId="0" borderId="0" xfId="0" applyFont="1" applyFill="1"/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 justifyLastLine="1"/>
    </xf>
    <xf numFmtId="188" fontId="21" fillId="0" borderId="0" xfId="0" applyNumberFormat="1" applyFont="1" applyFill="1" applyBorder="1" applyAlignment="1">
      <alignment horizontal="right" vertical="center" indent="1"/>
    </xf>
    <xf numFmtId="0" fontId="21" fillId="0" borderId="17" xfId="0" applyFont="1" applyFill="1" applyBorder="1" applyAlignment="1">
      <alignment horizontal="center" vertical="center" justifyLastLine="1"/>
    </xf>
    <xf numFmtId="0" fontId="9" fillId="0" borderId="14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21" fillId="0" borderId="23" xfId="0" applyFont="1" applyFill="1" applyBorder="1" applyAlignment="1">
      <alignment horizontal="center" vertical="center" justifyLastLine="1"/>
    </xf>
    <xf numFmtId="0" fontId="5" fillId="0" borderId="0" xfId="0" applyFont="1" applyFill="1" applyBorder="1"/>
    <xf numFmtId="0" fontId="21" fillId="0" borderId="4" xfId="0" applyFont="1" applyFill="1" applyBorder="1" applyAlignment="1">
      <alignment horizontal="center" vertical="center" shrinkToFit="1"/>
    </xf>
    <xf numFmtId="0" fontId="24" fillId="0" borderId="0" xfId="0" applyFont="1" applyFill="1"/>
    <xf numFmtId="0" fontId="21" fillId="0" borderId="17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left"/>
    </xf>
    <xf numFmtId="0" fontId="5" fillId="0" borderId="0" xfId="0" applyFont="1" applyFill="1" applyAlignment="1"/>
    <xf numFmtId="0" fontId="9" fillId="0" borderId="19" xfId="0" applyFont="1" applyFill="1" applyBorder="1" applyAlignment="1">
      <alignment horizontal="center" vertical="center"/>
    </xf>
    <xf numFmtId="0" fontId="13" fillId="0" borderId="0" xfId="0" applyFont="1" applyFill="1"/>
    <xf numFmtId="0" fontId="22" fillId="0" borderId="6" xfId="0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vertical="center"/>
    </xf>
    <xf numFmtId="181" fontId="20" fillId="0" borderId="0" xfId="0" applyNumberFormat="1" applyFont="1" applyFill="1" applyAlignment="1">
      <alignment vertical="center"/>
    </xf>
    <xf numFmtId="38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distributed" vertical="center" shrinkToFit="1"/>
    </xf>
    <xf numFmtId="0" fontId="21" fillId="0" borderId="0" xfId="0" applyFont="1" applyFill="1" applyBorder="1"/>
    <xf numFmtId="0" fontId="21" fillId="0" borderId="23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distributed" vertical="center" indent="1" shrinkToFit="1"/>
    </xf>
    <xf numFmtId="177" fontId="20" fillId="0" borderId="0" xfId="0" applyNumberFormat="1" applyFont="1" applyFill="1" applyBorder="1" applyAlignment="1">
      <alignment vertical="center"/>
    </xf>
    <xf numFmtId="0" fontId="20" fillId="0" borderId="0" xfId="0" applyFont="1" applyFill="1"/>
    <xf numFmtId="0" fontId="21" fillId="0" borderId="4" xfId="0" applyFont="1" applyFill="1" applyBorder="1" applyAlignment="1">
      <alignment horizontal="distributed" vertical="center" indent="1" shrinkToFit="1"/>
    </xf>
    <xf numFmtId="0" fontId="21" fillId="0" borderId="17" xfId="0" applyFont="1" applyFill="1" applyBorder="1" applyAlignment="1">
      <alignment horizontal="distributed" vertical="center" indent="1" shrinkToFit="1"/>
    </xf>
    <xf numFmtId="0" fontId="21" fillId="0" borderId="14" xfId="0" applyFont="1" applyFill="1" applyBorder="1" applyAlignment="1">
      <alignment vertical="center"/>
    </xf>
    <xf numFmtId="0" fontId="21" fillId="0" borderId="2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distributed" inden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distributed" indent="1"/>
    </xf>
    <xf numFmtId="3" fontId="26" fillId="0" borderId="0" xfId="0" applyNumberFormat="1" applyFont="1" applyFill="1" applyBorder="1" applyAlignment="1">
      <alignment horizontal="right"/>
    </xf>
    <xf numFmtId="186" fontId="21" fillId="0" borderId="0" xfId="1" applyNumberFormat="1" applyFont="1" applyFill="1" applyBorder="1" applyAlignment="1">
      <alignment horizontal="right" vertical="center"/>
    </xf>
    <xf numFmtId="41" fontId="21" fillId="0" borderId="0" xfId="1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center" shrinkToFit="1"/>
    </xf>
    <xf numFmtId="0" fontId="21" fillId="0" borderId="8" xfId="0" applyFont="1" applyFill="1" applyBorder="1" applyAlignment="1">
      <alignment horizontal="center" vertical="top" shrinkToFit="1"/>
    </xf>
    <xf numFmtId="186" fontId="22" fillId="0" borderId="0" xfId="1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center" vertical="center" shrinkToFit="1"/>
    </xf>
    <xf numFmtId="186" fontId="21" fillId="0" borderId="12" xfId="1" applyNumberFormat="1" applyFont="1" applyFill="1" applyBorder="1" applyAlignment="1">
      <alignment horizontal="right" vertical="center"/>
    </xf>
    <xf numFmtId="185" fontId="22" fillId="0" borderId="0" xfId="1" applyNumberFormat="1" applyFont="1" applyFill="1" applyBorder="1" applyAlignment="1">
      <alignment horizontal="right" vertical="center"/>
    </xf>
    <xf numFmtId="185" fontId="21" fillId="0" borderId="12" xfId="1" applyNumberFormat="1" applyFont="1" applyFill="1" applyBorder="1" applyAlignment="1">
      <alignment horizontal="right" vertical="center"/>
    </xf>
    <xf numFmtId="185" fontId="21" fillId="0" borderId="0" xfId="1" applyNumberFormat="1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 shrinkToFit="1"/>
    </xf>
    <xf numFmtId="186" fontId="22" fillId="0" borderId="12" xfId="1" applyNumberFormat="1" applyFont="1" applyFill="1" applyBorder="1" applyAlignment="1">
      <alignment horizontal="right" vertical="center"/>
    </xf>
    <xf numFmtId="186" fontId="8" fillId="0" borderId="12" xfId="1" applyNumberFormat="1" applyFont="1" applyFill="1" applyBorder="1" applyAlignment="1">
      <alignment horizontal="right" vertical="center"/>
    </xf>
    <xf numFmtId="186" fontId="21" fillId="0" borderId="2" xfId="1" applyNumberFormat="1" applyFont="1" applyFill="1" applyBorder="1" applyAlignment="1">
      <alignment horizontal="right" vertical="center"/>
    </xf>
    <xf numFmtId="0" fontId="21" fillId="0" borderId="27" xfId="0" applyFont="1" applyFill="1" applyBorder="1" applyAlignment="1">
      <alignment horizontal="center" vertical="center" shrinkToFit="1"/>
    </xf>
    <xf numFmtId="186" fontId="22" fillId="0" borderId="0" xfId="1" applyNumberFormat="1" applyFont="1" applyFill="1" applyBorder="1" applyAlignment="1">
      <alignment vertical="center"/>
    </xf>
    <xf numFmtId="187" fontId="21" fillId="0" borderId="0" xfId="1" applyNumberFormat="1" applyFont="1" applyFill="1" applyBorder="1" applyAlignment="1">
      <alignment horizontal="right" vertical="center"/>
    </xf>
    <xf numFmtId="186" fontId="21" fillId="0" borderId="0" xfId="1" applyNumberFormat="1" applyFont="1" applyFill="1" applyBorder="1" applyAlignment="1">
      <alignment vertical="center"/>
    </xf>
    <xf numFmtId="186" fontId="21" fillId="0" borderId="12" xfId="1" applyNumberFormat="1" applyFont="1" applyFill="1" applyBorder="1" applyAlignment="1">
      <alignment vertical="center"/>
    </xf>
    <xf numFmtId="186" fontId="22" fillId="0" borderId="12" xfId="1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/>
    </xf>
    <xf numFmtId="0" fontId="10" fillId="0" borderId="12" xfId="1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" fontId="0" fillId="0" borderId="0" xfId="0" applyNumberFormat="1"/>
    <xf numFmtId="190" fontId="0" fillId="0" borderId="0" xfId="0" applyNumberFormat="1"/>
    <xf numFmtId="181" fontId="5" fillId="0" borderId="6" xfId="0" applyNumberFormat="1" applyFont="1" applyFill="1" applyBorder="1"/>
    <xf numFmtId="181" fontId="5" fillId="0" borderId="17" xfId="0" applyNumberFormat="1" applyFont="1" applyFill="1" applyBorder="1"/>
    <xf numFmtId="185" fontId="10" fillId="0" borderId="2" xfId="11" applyNumberFormat="1" applyFont="1" applyFill="1" applyBorder="1" applyAlignment="1">
      <alignment horizontal="right" vertical="center"/>
    </xf>
    <xf numFmtId="185" fontId="0" fillId="0" borderId="0" xfId="10" applyNumberFormat="1" applyFont="1" applyFill="1" applyAlignment="1">
      <alignment horizontal="right" vertical="center"/>
    </xf>
    <xf numFmtId="0" fontId="1" fillId="0" borderId="18" xfId="10" applyFont="1" applyBorder="1"/>
    <xf numFmtId="0" fontId="15" fillId="0" borderId="12" xfId="10" applyFont="1" applyBorder="1" applyAlignment="1">
      <alignment horizontal="center" vertical="center" shrinkToFit="1"/>
    </xf>
    <xf numFmtId="0" fontId="16" fillId="0" borderId="12" xfId="10" applyFont="1" applyBorder="1" applyAlignment="1">
      <alignment horizontal="center" vertical="center" shrinkToFit="1"/>
    </xf>
    <xf numFmtId="0" fontId="10" fillId="0" borderId="10" xfId="10" applyFont="1" applyBorder="1" applyAlignment="1">
      <alignment horizontal="center" vertical="center" shrinkToFit="1"/>
    </xf>
    <xf numFmtId="0" fontId="10" fillId="0" borderId="27" xfId="10" applyFont="1" applyBorder="1" applyAlignment="1">
      <alignment horizontal="center" vertical="center" shrinkToFit="1"/>
    </xf>
    <xf numFmtId="0" fontId="1" fillId="0" borderId="24" xfId="10" applyFont="1" applyBorder="1"/>
    <xf numFmtId="0" fontId="16" fillId="0" borderId="10" xfId="10" applyFont="1" applyBorder="1" applyAlignment="1">
      <alignment horizontal="center" vertical="center" shrinkToFit="1"/>
    </xf>
    <xf numFmtId="0" fontId="10" fillId="0" borderId="24" xfId="10" applyFont="1" applyBorder="1" applyAlignment="1">
      <alignment horizontal="center" vertical="center" shrinkToFit="1"/>
    </xf>
    <xf numFmtId="0" fontId="15" fillId="0" borderId="10" xfId="10" applyFont="1" applyBorder="1" applyAlignment="1">
      <alignment horizontal="center" vertical="center" shrinkToFit="1"/>
    </xf>
    <xf numFmtId="0" fontId="16" fillId="0" borderId="10" xfId="10" applyFont="1" applyBorder="1" applyAlignment="1">
      <alignment horizontal="right" vertical="center" shrinkToFit="1"/>
    </xf>
    <xf numFmtId="0" fontId="10" fillId="0" borderId="10" xfId="10" applyFont="1" applyBorder="1" applyAlignment="1">
      <alignment horizontal="right" vertical="center" shrinkToFit="1"/>
    </xf>
    <xf numFmtId="0" fontId="10" fillId="0" borderId="27" xfId="10" applyFont="1" applyBorder="1" applyAlignment="1">
      <alignment horizontal="right" vertical="center" shrinkToFit="1"/>
    </xf>
    <xf numFmtId="186" fontId="5" fillId="0" borderId="13" xfId="1" applyNumberFormat="1" applyFont="1" applyFill="1" applyBorder="1" applyAlignment="1">
      <alignment horizontal="right" vertical="center"/>
    </xf>
    <xf numFmtId="186" fontId="21" fillId="0" borderId="13" xfId="1" applyNumberFormat="1" applyFont="1" applyFill="1" applyBorder="1" applyAlignment="1">
      <alignment horizontal="right" vertical="center"/>
    </xf>
    <xf numFmtId="186" fontId="5" fillId="0" borderId="2" xfId="1" applyNumberFormat="1" applyFont="1" applyFill="1" applyBorder="1" applyAlignment="1">
      <alignment horizontal="right" vertical="center"/>
    </xf>
    <xf numFmtId="186" fontId="5" fillId="0" borderId="13" xfId="1" applyNumberFormat="1" applyFont="1" applyFill="1" applyBorder="1" applyAlignment="1">
      <alignment vertical="center"/>
    </xf>
    <xf numFmtId="186" fontId="21" fillId="0" borderId="2" xfId="1" applyNumberFormat="1" applyFont="1" applyFill="1" applyBorder="1" applyAlignment="1">
      <alignment vertical="center"/>
    </xf>
    <xf numFmtId="41" fontId="21" fillId="0" borderId="2" xfId="1" applyNumberFormat="1" applyFont="1" applyFill="1" applyBorder="1" applyAlignment="1">
      <alignment horizontal="right" vertical="center"/>
    </xf>
    <xf numFmtId="186" fontId="5" fillId="0" borderId="2" xfId="1" applyNumberFormat="1" applyFont="1" applyFill="1" applyBorder="1" applyAlignment="1">
      <alignment vertical="center"/>
    </xf>
    <xf numFmtId="0" fontId="21" fillId="0" borderId="18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wrapText="1"/>
    </xf>
    <xf numFmtId="177" fontId="22" fillId="0" borderId="11" xfId="9" applyNumberFormat="1" applyFont="1" applyFill="1" applyBorder="1" applyAlignment="1">
      <alignment vertical="center"/>
    </xf>
    <xf numFmtId="177" fontId="22" fillId="0" borderId="16" xfId="9" applyNumberFormat="1" applyFont="1" applyFill="1" applyBorder="1" applyAlignment="1">
      <alignment vertical="center"/>
    </xf>
    <xf numFmtId="177" fontId="21" fillId="0" borderId="12" xfId="9" applyNumberFormat="1" applyFont="1" applyFill="1" applyBorder="1" applyAlignment="1">
      <alignment vertical="center"/>
    </xf>
    <xf numFmtId="177" fontId="21" fillId="0" borderId="0" xfId="9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77" fontId="21" fillId="0" borderId="13" xfId="9" applyNumberFormat="1" applyFont="1" applyFill="1" applyBorder="1" applyAlignment="1">
      <alignment vertical="center"/>
    </xf>
    <xf numFmtId="177" fontId="21" fillId="0" borderId="2" xfId="9" applyNumberFormat="1" applyFont="1" applyFill="1" applyBorder="1" applyAlignment="1">
      <alignment vertical="center"/>
    </xf>
    <xf numFmtId="3" fontId="5" fillId="0" borderId="0" xfId="0" applyNumberFormat="1" applyFont="1" applyFill="1"/>
    <xf numFmtId="181" fontId="22" fillId="0" borderId="0" xfId="1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181" fontId="21" fillId="0" borderId="0" xfId="0" applyNumberFormat="1" applyFont="1" applyFill="1" applyAlignment="1">
      <alignment horizontal="right" vertical="center" indent="1"/>
    </xf>
    <xf numFmtId="0" fontId="13" fillId="0" borderId="0" xfId="0" applyFont="1" applyFill="1" applyBorder="1"/>
    <xf numFmtId="0" fontId="21" fillId="0" borderId="2" xfId="0" applyFont="1" applyFill="1" applyBorder="1" applyAlignment="1"/>
    <xf numFmtId="181" fontId="21" fillId="0" borderId="2" xfId="0" applyNumberFormat="1" applyFont="1" applyFill="1" applyBorder="1" applyAlignment="1">
      <alignment horizontal="right" vertical="center" indent="1"/>
    </xf>
    <xf numFmtId="0" fontId="27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distributed" indent="1"/>
    </xf>
    <xf numFmtId="3" fontId="26" fillId="0" borderId="2" xfId="0" applyNumberFormat="1" applyFont="1" applyFill="1" applyBorder="1" applyAlignment="1">
      <alignment horizontal="right"/>
    </xf>
    <xf numFmtId="0" fontId="27" fillId="0" borderId="2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>
      <alignment horizontal="right"/>
    </xf>
    <xf numFmtId="0" fontId="5" fillId="0" borderId="2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177" fontId="9" fillId="0" borderId="13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horizontal="center" vertical="center" shrinkToFit="1"/>
    </xf>
    <xf numFmtId="177" fontId="9" fillId="0" borderId="17" xfId="0" applyNumberFormat="1" applyFont="1" applyFill="1" applyBorder="1" applyAlignment="1">
      <alignment horizontal="center" vertical="center" shrinkToFit="1"/>
    </xf>
    <xf numFmtId="176" fontId="9" fillId="0" borderId="13" xfId="1" applyNumberFormat="1" applyFont="1" applyBorder="1" applyAlignment="1">
      <alignment horizontal="right" vertical="center" indent="1" shrinkToFit="1"/>
    </xf>
    <xf numFmtId="176" fontId="9" fillId="0" borderId="17" xfId="1" applyNumberFormat="1" applyFont="1" applyBorder="1" applyAlignment="1">
      <alignment horizontal="right" vertical="center" indent="1" shrinkToFit="1"/>
    </xf>
    <xf numFmtId="180" fontId="9" fillId="0" borderId="13" xfId="1" applyNumberFormat="1" applyFont="1" applyFill="1" applyBorder="1" applyAlignment="1">
      <alignment horizontal="right" vertical="center" indent="1" shrinkToFit="1"/>
    </xf>
    <xf numFmtId="180" fontId="9" fillId="0" borderId="2" xfId="1" applyNumberFormat="1" applyFont="1" applyFill="1" applyBorder="1" applyAlignment="1">
      <alignment horizontal="right" vertical="center" indent="1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0" xfId="0" applyNumberFormat="1" applyFont="1" applyBorder="1" applyAlignment="1">
      <alignment horizontal="center" vertical="center" shrinkToFit="1"/>
    </xf>
    <xf numFmtId="177" fontId="9" fillId="0" borderId="4" xfId="0" applyNumberFormat="1" applyFont="1" applyBorder="1" applyAlignment="1">
      <alignment horizontal="center" vertical="center" shrinkToFit="1"/>
    </xf>
    <xf numFmtId="176" fontId="9" fillId="0" borderId="12" xfId="1" applyNumberFormat="1" applyFont="1" applyBorder="1" applyAlignment="1">
      <alignment horizontal="right" vertical="center" indent="1" shrinkToFit="1"/>
    </xf>
    <xf numFmtId="176" fontId="9" fillId="0" borderId="4" xfId="1" applyNumberFormat="1" applyFont="1" applyBorder="1" applyAlignment="1">
      <alignment horizontal="right" vertical="center" indent="1" shrinkToFit="1"/>
    </xf>
    <xf numFmtId="180" fontId="9" fillId="0" borderId="12" xfId="1" applyNumberFormat="1" applyFont="1" applyFill="1" applyBorder="1" applyAlignment="1">
      <alignment horizontal="right" vertical="center" indent="1" shrinkToFit="1"/>
    </xf>
    <xf numFmtId="180" fontId="9" fillId="0" borderId="0" xfId="1" applyNumberFormat="1" applyFont="1" applyBorder="1" applyAlignment="1">
      <alignment horizontal="right" vertical="center" indent="1" shrinkToFit="1"/>
    </xf>
    <xf numFmtId="180" fontId="9" fillId="0" borderId="12" xfId="1" applyNumberFormat="1" applyFont="1" applyBorder="1" applyAlignment="1">
      <alignment horizontal="center" vertical="center" shrinkToFit="1"/>
    </xf>
    <xf numFmtId="180" fontId="9" fillId="0" borderId="0" xfId="1" applyNumberFormat="1" applyFont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6" xfId="0" applyNumberFormat="1" applyFont="1" applyBorder="1" applyAlignment="1">
      <alignment horizontal="center" vertical="center" shrinkToFit="1"/>
    </xf>
    <xf numFmtId="177" fontId="9" fillId="0" borderId="6" xfId="0" applyNumberFormat="1" applyFont="1" applyBorder="1" applyAlignment="1">
      <alignment horizontal="center" vertical="center" shrinkToFit="1"/>
    </xf>
    <xf numFmtId="176" fontId="9" fillId="0" borderId="11" xfId="1" applyNumberFormat="1" applyFont="1" applyFill="1" applyBorder="1" applyAlignment="1">
      <alignment horizontal="right" vertical="center" indent="1" shrinkToFit="1"/>
    </xf>
    <xf numFmtId="176" fontId="9" fillId="0" borderId="6" xfId="1" applyNumberFormat="1" applyFont="1" applyFill="1" applyBorder="1" applyAlignment="1">
      <alignment horizontal="right" vertical="center" indent="1" shrinkToFit="1"/>
    </xf>
    <xf numFmtId="180" fontId="9" fillId="0" borderId="16" xfId="1" applyNumberFormat="1" applyFont="1" applyBorder="1" applyAlignment="1">
      <alignment horizontal="right" vertical="center" indent="1" shrinkToFit="1"/>
    </xf>
    <xf numFmtId="0" fontId="5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right"/>
    </xf>
    <xf numFmtId="0" fontId="6" fillId="0" borderId="3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9" fontId="6" fillId="0" borderId="7" xfId="0" applyNumberFormat="1" applyFont="1" applyBorder="1" applyAlignment="1">
      <alignment horizontal="center" vertical="center" shrinkToFit="1"/>
    </xf>
    <xf numFmtId="179" fontId="6" fillId="0" borderId="14" xfId="0" applyNumberFormat="1" applyFont="1" applyBorder="1" applyAlignment="1">
      <alignment horizontal="center" vertical="center" shrinkToFit="1"/>
    </xf>
    <xf numFmtId="179" fontId="6" fillId="0" borderId="8" xfId="0" applyNumberFormat="1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justifyLastLine="1"/>
    </xf>
    <xf numFmtId="0" fontId="6" fillId="0" borderId="21" xfId="0" applyFont="1" applyBorder="1" applyAlignment="1">
      <alignment horizontal="center" vertical="center" justifyLastLine="1"/>
    </xf>
    <xf numFmtId="0" fontId="6" fillId="0" borderId="22" xfId="0" applyFont="1" applyBorder="1" applyAlignment="1">
      <alignment horizontal="center" vertical="center" justifyLastLine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81" fontId="5" fillId="0" borderId="0" xfId="0" applyNumberFormat="1" applyFont="1" applyAlignment="1">
      <alignment horizontal="right"/>
    </xf>
    <xf numFmtId="181" fontId="5" fillId="0" borderId="20" xfId="0" applyNumberFormat="1" applyFont="1" applyBorder="1" applyAlignment="1">
      <alignment horizontal="center" vertical="center"/>
    </xf>
    <xf numFmtId="181" fontId="5" fillId="0" borderId="23" xfId="0" applyNumberFormat="1" applyFont="1" applyBorder="1" applyAlignment="1">
      <alignment horizontal="center" vertical="center"/>
    </xf>
    <xf numFmtId="181" fontId="5" fillId="0" borderId="18" xfId="0" applyNumberFormat="1" applyFont="1" applyBorder="1" applyAlignment="1">
      <alignment horizontal="center" vertical="center"/>
    </xf>
    <xf numFmtId="181" fontId="5" fillId="0" borderId="12" xfId="0" applyNumberFormat="1" applyFont="1" applyBorder="1" applyAlignment="1">
      <alignment horizontal="center"/>
    </xf>
    <xf numFmtId="181" fontId="5" fillId="0" borderId="0" xfId="0" applyNumberFormat="1" applyFont="1" applyBorder="1" applyAlignment="1">
      <alignment horizontal="center"/>
    </xf>
    <xf numFmtId="181" fontId="5" fillId="0" borderId="13" xfId="0" applyNumberFormat="1" applyFont="1" applyBorder="1" applyAlignment="1">
      <alignment horizontal="center"/>
    </xf>
    <xf numFmtId="181" fontId="5" fillId="0" borderId="2" xfId="0" applyNumberFormat="1" applyFont="1" applyBorder="1" applyAlignment="1">
      <alignment horizontal="center"/>
    </xf>
    <xf numFmtId="181" fontId="5" fillId="0" borderId="14" xfId="0" applyNumberFormat="1" applyFont="1" applyFill="1" applyBorder="1" applyAlignment="1">
      <alignment horizontal="center"/>
    </xf>
    <xf numFmtId="0" fontId="12" fillId="0" borderId="0" xfId="10" applyFont="1" applyBorder="1" applyAlignment="1">
      <alignment horizontal="left" vertical="center"/>
    </xf>
    <xf numFmtId="0" fontId="10" fillId="0" borderId="2" xfId="10" applyFont="1" applyBorder="1" applyAlignment="1">
      <alignment horizontal="right" vertical="center"/>
    </xf>
    <xf numFmtId="0" fontId="0" fillId="0" borderId="0" xfId="10" applyFont="1" applyAlignment="1">
      <alignment horizontal="lef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21" fillId="0" borderId="2" xfId="0" applyNumberFormat="1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right"/>
    </xf>
    <xf numFmtId="0" fontId="21" fillId="0" borderId="0" xfId="0" applyFont="1" applyFill="1" applyAlignment="1">
      <alignment horizontal="left"/>
    </xf>
    <xf numFmtId="0" fontId="23" fillId="0" borderId="0" xfId="0" applyFont="1" applyFill="1" applyAlignment="1">
      <alignment horizontal="left" vertical="center"/>
    </xf>
    <xf numFmtId="0" fontId="21" fillId="0" borderId="14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/>
    </xf>
    <xf numFmtId="189" fontId="25" fillId="0" borderId="0" xfId="0" applyNumberFormat="1" applyFont="1" applyFill="1" applyBorder="1" applyAlignment="1">
      <alignment horizontal="right" wrapText="1"/>
    </xf>
  </cellXfs>
  <cellStyles count="13">
    <cellStyle name="桁区切り" xfId="9" builtinId="6"/>
    <cellStyle name="桁区切り 2" xfId="1" xr:uid="{00000000-0005-0000-0000-000000000000}"/>
    <cellStyle name="桁区切り 2 2" xfId="2" xr:uid="{00000000-0005-0000-0000-000001000000}"/>
    <cellStyle name="桁区切り 2 2 2" xfId="12" xr:uid="{FA1E0D88-D821-45AA-9C8A-CE2F7377A4F4}"/>
    <cellStyle name="桁区切り 3" xfId="3" xr:uid="{00000000-0005-0000-0000-000002000000}"/>
    <cellStyle name="桁区切り 3 2" xfId="4" xr:uid="{00000000-0005-0000-0000-000003000000}"/>
    <cellStyle name="桁区切り 3 3" xfId="11" xr:uid="{D8313C1C-56C4-4582-94E1-0E2305163AB4}"/>
    <cellStyle name="桁区切り 4" xfId="5" xr:uid="{00000000-0005-0000-0000-000004000000}"/>
    <cellStyle name="標準" xfId="0" builtinId="0"/>
    <cellStyle name="標準 2" xfId="6" xr:uid="{00000000-0005-0000-0000-000006000000}"/>
    <cellStyle name="標準 2 2" xfId="10" xr:uid="{019A8EB3-CEA3-4F5C-B6BE-2C1BF4C0288C}"/>
    <cellStyle name="標準 3" xfId="7" xr:uid="{00000000-0005-0000-0000-000007000000}"/>
    <cellStyle name="標準 3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C937-BED3-4F11-9665-AC388BBD1FE5}">
  <dimension ref="A1:Q37"/>
  <sheetViews>
    <sheetView showGridLines="0" tabSelected="1" view="pageBreakPreview" zoomScaleSheetLayoutView="100" workbookViewId="0">
      <selection sqref="A1:Q1"/>
    </sheetView>
  </sheetViews>
  <sheetFormatPr defaultRowHeight="13.2" x14ac:dyDescent="0.2"/>
  <cols>
    <col min="1" max="1" width="3.77734375" customWidth="1"/>
    <col min="2" max="3" width="6.33203125" customWidth="1"/>
    <col min="4" max="4" width="5.88671875" customWidth="1"/>
    <col min="5" max="6" width="6.33203125" customWidth="1"/>
    <col min="7" max="7" width="5.109375" customWidth="1"/>
    <col min="8" max="9" width="6.33203125" customWidth="1"/>
    <col min="10" max="10" width="5.109375" customWidth="1"/>
    <col min="11" max="12" width="6.33203125" customWidth="1"/>
    <col min="13" max="13" width="5.109375" customWidth="1"/>
    <col min="14" max="17" width="4.6640625" customWidth="1"/>
  </cols>
  <sheetData>
    <row r="1" spans="1:17" ht="18.75" customHeight="1" x14ac:dyDescent="0.2">
      <c r="A1" s="291" t="s">
        <v>39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</row>
    <row r="2" spans="1:17" ht="18.75" customHeight="1" x14ac:dyDescent="0.2">
      <c r="A2" s="2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4.25" customHeight="1" thickBot="1" x14ac:dyDescent="0.25">
      <c r="A3" s="3" t="s">
        <v>35</v>
      </c>
      <c r="B3" s="3"/>
      <c r="C3" s="3"/>
      <c r="D3" s="3"/>
      <c r="E3" s="3"/>
      <c r="K3" s="15"/>
      <c r="L3" s="292" t="s">
        <v>17</v>
      </c>
      <c r="M3" s="292"/>
      <c r="N3" s="292"/>
      <c r="O3" s="292"/>
      <c r="P3" s="292"/>
      <c r="Q3" s="292"/>
    </row>
    <row r="4" spans="1:17" ht="17.25" customHeight="1" x14ac:dyDescent="0.2">
      <c r="A4" s="293" t="s">
        <v>1</v>
      </c>
      <c r="B4" s="296" t="s">
        <v>14</v>
      </c>
      <c r="C4" s="297"/>
      <c r="D4" s="298"/>
      <c r="E4" s="302" t="s">
        <v>0</v>
      </c>
      <c r="F4" s="303"/>
      <c r="G4" s="303"/>
      <c r="H4" s="303"/>
      <c r="I4" s="303"/>
      <c r="J4" s="303"/>
      <c r="K4" s="303"/>
      <c r="L4" s="303"/>
      <c r="M4" s="304"/>
      <c r="N4" s="305" t="s">
        <v>13</v>
      </c>
      <c r="O4" s="306"/>
      <c r="P4" s="309" t="s">
        <v>16</v>
      </c>
      <c r="Q4" s="310"/>
    </row>
    <row r="5" spans="1:17" ht="17.25" customHeight="1" x14ac:dyDescent="0.2">
      <c r="A5" s="294"/>
      <c r="B5" s="299"/>
      <c r="C5" s="300"/>
      <c r="D5" s="301"/>
      <c r="E5" s="313" t="s">
        <v>3</v>
      </c>
      <c r="F5" s="314"/>
      <c r="G5" s="315"/>
      <c r="H5" s="313" t="s">
        <v>6</v>
      </c>
      <c r="I5" s="314"/>
      <c r="J5" s="315"/>
      <c r="K5" s="316" t="s">
        <v>2</v>
      </c>
      <c r="L5" s="317"/>
      <c r="M5" s="318"/>
      <c r="N5" s="307"/>
      <c r="O5" s="308"/>
      <c r="P5" s="311"/>
      <c r="Q5" s="312"/>
    </row>
    <row r="6" spans="1:17" ht="17.25" customHeight="1" x14ac:dyDescent="0.2">
      <c r="A6" s="295"/>
      <c r="B6" s="11" t="s">
        <v>5</v>
      </c>
      <c r="C6" s="11" t="s">
        <v>9</v>
      </c>
      <c r="D6" s="11" t="s">
        <v>12</v>
      </c>
      <c r="E6" s="11" t="s">
        <v>5</v>
      </c>
      <c r="F6" s="11" t="s">
        <v>9</v>
      </c>
      <c r="G6" s="11" t="s">
        <v>12</v>
      </c>
      <c r="H6" s="11" t="s">
        <v>5</v>
      </c>
      <c r="I6" s="11" t="s">
        <v>9</v>
      </c>
      <c r="J6" s="11" t="s">
        <v>12</v>
      </c>
      <c r="K6" s="11" t="s">
        <v>5</v>
      </c>
      <c r="L6" s="11" t="s">
        <v>9</v>
      </c>
      <c r="M6" s="11" t="s">
        <v>12</v>
      </c>
      <c r="N6" s="11" t="s">
        <v>9</v>
      </c>
      <c r="O6" s="11" t="s">
        <v>12</v>
      </c>
      <c r="P6" s="11" t="s">
        <v>9</v>
      </c>
      <c r="Q6" s="22" t="s">
        <v>12</v>
      </c>
    </row>
    <row r="7" spans="1:17" ht="29.25" customHeight="1" x14ac:dyDescent="0.2">
      <c r="A7" s="4" t="s">
        <v>23</v>
      </c>
      <c r="B7" s="12">
        <v>90010</v>
      </c>
      <c r="C7" s="12">
        <v>77871</v>
      </c>
      <c r="D7" s="12">
        <v>12139</v>
      </c>
      <c r="E7" s="12">
        <v>244474</v>
      </c>
      <c r="F7" s="12">
        <v>206818</v>
      </c>
      <c r="G7" s="12">
        <v>37656</v>
      </c>
      <c r="H7" s="12">
        <v>122501</v>
      </c>
      <c r="I7" s="12">
        <v>103831</v>
      </c>
      <c r="J7" s="12">
        <v>18670</v>
      </c>
      <c r="K7" s="12">
        <v>121973</v>
      </c>
      <c r="L7" s="12">
        <v>102987</v>
      </c>
      <c r="M7" s="12">
        <v>18986</v>
      </c>
      <c r="N7" s="16">
        <v>-139</v>
      </c>
      <c r="O7" s="16">
        <v>-260</v>
      </c>
      <c r="P7" s="20">
        <v>-6.7163710335963508E-2</v>
      </c>
      <c r="Q7" s="23">
        <v>-0.6857263424411858</v>
      </c>
    </row>
    <row r="8" spans="1:17" ht="29.25" customHeight="1" x14ac:dyDescent="0.2">
      <c r="A8" s="4" t="s">
        <v>22</v>
      </c>
      <c r="B8" s="12">
        <f>C8+D8</f>
        <v>91406</v>
      </c>
      <c r="C8" s="12">
        <v>79085</v>
      </c>
      <c r="D8" s="12">
        <v>12321</v>
      </c>
      <c r="E8" s="12">
        <f>H8+K8</f>
        <v>244483</v>
      </c>
      <c r="F8" s="12">
        <v>206859</v>
      </c>
      <c r="G8" s="12">
        <f>J8+M8</f>
        <v>37624</v>
      </c>
      <c r="H8" s="12">
        <f>I8+J8</f>
        <v>122453</v>
      </c>
      <c r="I8" s="12">
        <v>103778</v>
      </c>
      <c r="J8" s="12">
        <v>18675</v>
      </c>
      <c r="K8" s="12">
        <f>L8+M8</f>
        <v>122030</v>
      </c>
      <c r="L8" s="12">
        <v>103081</v>
      </c>
      <c r="M8" s="12">
        <v>18949</v>
      </c>
      <c r="N8" s="16">
        <f>F8-F7</f>
        <v>41</v>
      </c>
      <c r="O8" s="16">
        <f>G8-G7</f>
        <v>-32</v>
      </c>
      <c r="P8" s="20">
        <f>N8/F7*100</f>
        <v>1.9824193252038023E-2</v>
      </c>
      <c r="Q8" s="23">
        <f>O8/G7*100</f>
        <v>-8.4979817293392823E-2</v>
      </c>
    </row>
    <row r="9" spans="1:17" s="1" customFormat="1" ht="29.25" customHeight="1" x14ac:dyDescent="0.2">
      <c r="A9" s="5" t="s">
        <v>10</v>
      </c>
      <c r="B9" s="12">
        <f>C9+D9</f>
        <v>92386</v>
      </c>
      <c r="C9" s="13">
        <v>79908</v>
      </c>
      <c r="D9" s="13">
        <v>12478</v>
      </c>
      <c r="E9" s="13">
        <f>H9+K9</f>
        <v>243829</v>
      </c>
      <c r="F9" s="13">
        <v>206332</v>
      </c>
      <c r="G9" s="13">
        <f>J9+M9</f>
        <v>37497</v>
      </c>
      <c r="H9" s="13">
        <f>I9+J9</f>
        <v>121960</v>
      </c>
      <c r="I9" s="13">
        <v>103352</v>
      </c>
      <c r="J9" s="13">
        <v>18608</v>
      </c>
      <c r="K9" s="13">
        <f>L9+M9</f>
        <v>121869</v>
      </c>
      <c r="L9" s="13">
        <v>102980</v>
      </c>
      <c r="M9" s="13">
        <v>18889</v>
      </c>
      <c r="N9" s="17">
        <f>F9-F8</f>
        <v>-527</v>
      </c>
      <c r="O9" s="19">
        <f>G9-G8</f>
        <v>-127</v>
      </c>
      <c r="P9" s="21">
        <f>N9/F8*100</f>
        <v>-0.25476290613413</v>
      </c>
      <c r="Q9" s="24">
        <f>O9/G8*100</f>
        <v>-0.33755049968105466</v>
      </c>
    </row>
    <row r="10" spans="1:17" s="25" customFormat="1" ht="29.25" customHeight="1" x14ac:dyDescent="0.2">
      <c r="A10" s="6" t="s">
        <v>21</v>
      </c>
      <c r="B10" s="285">
        <v>93368</v>
      </c>
      <c r="C10" s="286"/>
      <c r="D10" s="287"/>
      <c r="E10" s="276">
        <f>H10+K10</f>
        <v>243069</v>
      </c>
      <c r="F10" s="277"/>
      <c r="G10" s="278"/>
      <c r="H10" s="276">
        <v>121523</v>
      </c>
      <c r="I10" s="277"/>
      <c r="J10" s="278"/>
      <c r="K10" s="276">
        <v>121546</v>
      </c>
      <c r="L10" s="277"/>
      <c r="M10" s="277"/>
      <c r="N10" s="288">
        <f t="shared" ref="N10:N27" si="0">E10-E9</f>
        <v>-760</v>
      </c>
      <c r="O10" s="289"/>
      <c r="P10" s="290">
        <f t="shared" ref="P10:P27" si="1">N10/E9*100</f>
        <v>-0.31169385101854169</v>
      </c>
      <c r="Q10" s="290"/>
    </row>
    <row r="11" spans="1:17" s="25" customFormat="1" ht="29.25" customHeight="1" x14ac:dyDescent="0.2">
      <c r="A11" s="7" t="s">
        <v>25</v>
      </c>
      <c r="B11" s="276">
        <v>94564</v>
      </c>
      <c r="C11" s="277"/>
      <c r="D11" s="278"/>
      <c r="E11" s="276">
        <f>H11+K11</f>
        <v>242082</v>
      </c>
      <c r="F11" s="277"/>
      <c r="G11" s="278"/>
      <c r="H11" s="276">
        <v>120944</v>
      </c>
      <c r="I11" s="277"/>
      <c r="J11" s="278"/>
      <c r="K11" s="276">
        <v>121138</v>
      </c>
      <c r="L11" s="277"/>
      <c r="M11" s="277"/>
      <c r="N11" s="279">
        <f t="shared" si="0"/>
        <v>-987</v>
      </c>
      <c r="O11" s="280"/>
      <c r="P11" s="282">
        <f t="shared" si="1"/>
        <v>-0.40605753921725934</v>
      </c>
      <c r="Q11" s="282"/>
    </row>
    <row r="12" spans="1:17" s="1" customFormat="1" ht="29.25" customHeight="1" x14ac:dyDescent="0.2">
      <c r="A12" s="7" t="s">
        <v>26</v>
      </c>
      <c r="B12" s="276">
        <v>95470</v>
      </c>
      <c r="C12" s="277"/>
      <c r="D12" s="278"/>
      <c r="E12" s="276">
        <v>241470</v>
      </c>
      <c r="F12" s="277"/>
      <c r="G12" s="278"/>
      <c r="H12" s="276">
        <v>120489</v>
      </c>
      <c r="I12" s="277"/>
      <c r="J12" s="278"/>
      <c r="K12" s="276">
        <v>120981</v>
      </c>
      <c r="L12" s="277"/>
      <c r="M12" s="277"/>
      <c r="N12" s="279">
        <f t="shared" si="0"/>
        <v>-612</v>
      </c>
      <c r="O12" s="280"/>
      <c r="P12" s="282">
        <f t="shared" si="1"/>
        <v>-0.25280690014127444</v>
      </c>
      <c r="Q12" s="282"/>
    </row>
    <row r="13" spans="1:17" s="1" customFormat="1" ht="29.25" customHeight="1" x14ac:dyDescent="0.2">
      <c r="A13" s="7" t="s">
        <v>27</v>
      </c>
      <c r="B13" s="276">
        <v>96515</v>
      </c>
      <c r="C13" s="277"/>
      <c r="D13" s="278"/>
      <c r="E13" s="276">
        <f t="shared" ref="E13:E29" si="2">H13+K13</f>
        <v>240991</v>
      </c>
      <c r="F13" s="277"/>
      <c r="G13" s="278"/>
      <c r="H13" s="276">
        <v>120290</v>
      </c>
      <c r="I13" s="277"/>
      <c r="J13" s="278"/>
      <c r="K13" s="276">
        <v>120701</v>
      </c>
      <c r="L13" s="277"/>
      <c r="M13" s="277"/>
      <c r="N13" s="279">
        <f t="shared" si="0"/>
        <v>-479</v>
      </c>
      <c r="O13" s="280"/>
      <c r="P13" s="282">
        <f t="shared" si="1"/>
        <v>-0.19836832732844659</v>
      </c>
      <c r="Q13" s="282"/>
    </row>
    <row r="14" spans="1:17" s="1" customFormat="1" ht="31.5" customHeight="1" x14ac:dyDescent="0.2">
      <c r="A14" s="7" t="s">
        <v>29</v>
      </c>
      <c r="B14" s="276">
        <v>97543</v>
      </c>
      <c r="C14" s="277"/>
      <c r="D14" s="278"/>
      <c r="E14" s="276">
        <f t="shared" si="2"/>
        <v>240510</v>
      </c>
      <c r="F14" s="277"/>
      <c r="G14" s="278"/>
      <c r="H14" s="276">
        <v>120051</v>
      </c>
      <c r="I14" s="277"/>
      <c r="J14" s="278"/>
      <c r="K14" s="276">
        <v>120459</v>
      </c>
      <c r="L14" s="277"/>
      <c r="M14" s="277"/>
      <c r="N14" s="279">
        <f t="shared" si="0"/>
        <v>-481</v>
      </c>
      <c r="O14" s="280"/>
      <c r="P14" s="282">
        <f t="shared" si="1"/>
        <v>-0.19959251590308352</v>
      </c>
      <c r="Q14" s="282"/>
    </row>
    <row r="15" spans="1:17" s="1" customFormat="1" ht="31.5" customHeight="1" x14ac:dyDescent="0.2">
      <c r="A15" s="7" t="s">
        <v>30</v>
      </c>
      <c r="B15" s="276">
        <v>98816</v>
      </c>
      <c r="C15" s="277"/>
      <c r="D15" s="278"/>
      <c r="E15" s="276">
        <f t="shared" si="2"/>
        <v>240697</v>
      </c>
      <c r="F15" s="277"/>
      <c r="G15" s="278"/>
      <c r="H15" s="276">
        <v>120210</v>
      </c>
      <c r="I15" s="277"/>
      <c r="J15" s="278"/>
      <c r="K15" s="276">
        <v>120487</v>
      </c>
      <c r="L15" s="277"/>
      <c r="M15" s="277"/>
      <c r="N15" s="279">
        <f t="shared" si="0"/>
        <v>187</v>
      </c>
      <c r="O15" s="280"/>
      <c r="P15" s="282">
        <f t="shared" si="1"/>
        <v>7.7751444846368131E-2</v>
      </c>
      <c r="Q15" s="282"/>
    </row>
    <row r="16" spans="1:17" s="1" customFormat="1" ht="31.5" customHeight="1" x14ac:dyDescent="0.2">
      <c r="A16" s="8" t="s">
        <v>31</v>
      </c>
      <c r="B16" s="276">
        <v>100008</v>
      </c>
      <c r="C16" s="277"/>
      <c r="D16" s="278"/>
      <c r="E16" s="276">
        <f t="shared" si="2"/>
        <v>240769</v>
      </c>
      <c r="F16" s="277"/>
      <c r="G16" s="278"/>
      <c r="H16" s="276">
        <v>120134</v>
      </c>
      <c r="I16" s="277"/>
      <c r="J16" s="278"/>
      <c r="K16" s="276">
        <v>120635</v>
      </c>
      <c r="L16" s="277"/>
      <c r="M16" s="277"/>
      <c r="N16" s="279">
        <f t="shared" si="0"/>
        <v>72</v>
      </c>
      <c r="O16" s="280"/>
      <c r="P16" s="282">
        <f t="shared" si="1"/>
        <v>2.9913127292820436E-2</v>
      </c>
      <c r="Q16" s="282"/>
    </row>
    <row r="17" spans="1:17" s="1" customFormat="1" ht="31.5" customHeight="1" x14ac:dyDescent="0.2">
      <c r="A17" s="8" t="s">
        <v>28</v>
      </c>
      <c r="B17" s="276">
        <v>99654</v>
      </c>
      <c r="C17" s="277"/>
      <c r="D17" s="278"/>
      <c r="E17" s="276">
        <f t="shared" si="2"/>
        <v>239991</v>
      </c>
      <c r="F17" s="277"/>
      <c r="G17" s="278"/>
      <c r="H17" s="276">
        <v>119673</v>
      </c>
      <c r="I17" s="277"/>
      <c r="J17" s="278"/>
      <c r="K17" s="276">
        <v>120318</v>
      </c>
      <c r="L17" s="277"/>
      <c r="M17" s="277"/>
      <c r="N17" s="279">
        <f t="shared" si="0"/>
        <v>-778</v>
      </c>
      <c r="O17" s="280"/>
      <c r="P17" s="282">
        <f t="shared" si="1"/>
        <v>-0.32313130012584679</v>
      </c>
      <c r="Q17" s="282"/>
    </row>
    <row r="18" spans="1:17" s="1" customFormat="1" ht="31.5" customHeight="1" x14ac:dyDescent="0.2">
      <c r="A18" s="7" t="s">
        <v>7</v>
      </c>
      <c r="B18" s="276">
        <v>100552</v>
      </c>
      <c r="C18" s="277"/>
      <c r="D18" s="278"/>
      <c r="E18" s="276">
        <f t="shared" si="2"/>
        <v>239184</v>
      </c>
      <c r="F18" s="277"/>
      <c r="G18" s="278"/>
      <c r="H18" s="276">
        <v>119246</v>
      </c>
      <c r="I18" s="277"/>
      <c r="J18" s="278"/>
      <c r="K18" s="276">
        <v>119938</v>
      </c>
      <c r="L18" s="277"/>
      <c r="M18" s="277"/>
      <c r="N18" s="279">
        <f t="shared" si="0"/>
        <v>-807</v>
      </c>
      <c r="O18" s="280"/>
      <c r="P18" s="282">
        <f t="shared" si="1"/>
        <v>-0.33626260984786932</v>
      </c>
      <c r="Q18" s="282"/>
    </row>
    <row r="19" spans="1:17" s="1" customFormat="1" ht="31.5" customHeight="1" x14ac:dyDescent="0.2">
      <c r="A19" s="7" t="s">
        <v>20</v>
      </c>
      <c r="B19" s="276">
        <v>101248</v>
      </c>
      <c r="C19" s="277"/>
      <c r="D19" s="278"/>
      <c r="E19" s="276">
        <f t="shared" si="2"/>
        <v>237965</v>
      </c>
      <c r="F19" s="277"/>
      <c r="G19" s="278"/>
      <c r="H19" s="276">
        <v>118511</v>
      </c>
      <c r="I19" s="277"/>
      <c r="J19" s="278"/>
      <c r="K19" s="276">
        <v>119454</v>
      </c>
      <c r="L19" s="277"/>
      <c r="M19" s="277"/>
      <c r="N19" s="279">
        <f t="shared" si="0"/>
        <v>-1219</v>
      </c>
      <c r="O19" s="280"/>
      <c r="P19" s="282">
        <f t="shared" si="1"/>
        <v>-0.509649474881263</v>
      </c>
      <c r="Q19" s="282"/>
    </row>
    <row r="20" spans="1:17" s="1" customFormat="1" ht="31.5" customHeight="1" x14ac:dyDescent="0.2">
      <c r="A20" s="7" t="s">
        <v>18</v>
      </c>
      <c r="B20" s="276">
        <v>102196</v>
      </c>
      <c r="C20" s="277"/>
      <c r="D20" s="278"/>
      <c r="E20" s="276">
        <f t="shared" si="2"/>
        <v>236969</v>
      </c>
      <c r="F20" s="277"/>
      <c r="G20" s="278"/>
      <c r="H20" s="276">
        <v>118015</v>
      </c>
      <c r="I20" s="277"/>
      <c r="J20" s="278"/>
      <c r="K20" s="276">
        <v>118954</v>
      </c>
      <c r="L20" s="277"/>
      <c r="M20" s="277"/>
      <c r="N20" s="279">
        <f t="shared" si="0"/>
        <v>-996</v>
      </c>
      <c r="O20" s="280"/>
      <c r="P20" s="282">
        <f t="shared" si="1"/>
        <v>-0.41854894627361167</v>
      </c>
      <c r="Q20" s="282"/>
    </row>
    <row r="21" spans="1:17" s="1" customFormat="1" ht="31.5" customHeight="1" x14ac:dyDescent="0.2">
      <c r="A21" s="7" t="s">
        <v>19</v>
      </c>
      <c r="B21" s="276">
        <v>103353</v>
      </c>
      <c r="C21" s="277"/>
      <c r="D21" s="278"/>
      <c r="E21" s="276">
        <f t="shared" si="2"/>
        <v>236487</v>
      </c>
      <c r="F21" s="277"/>
      <c r="G21" s="278"/>
      <c r="H21" s="276">
        <v>117595</v>
      </c>
      <c r="I21" s="277"/>
      <c r="J21" s="278"/>
      <c r="K21" s="276">
        <v>118892</v>
      </c>
      <c r="L21" s="277"/>
      <c r="M21" s="277"/>
      <c r="N21" s="279">
        <f t="shared" si="0"/>
        <v>-482</v>
      </c>
      <c r="O21" s="280"/>
      <c r="P21" s="282">
        <f t="shared" si="1"/>
        <v>-0.20340213276842117</v>
      </c>
      <c r="Q21" s="282"/>
    </row>
    <row r="22" spans="1:17" s="1" customFormat="1" ht="29.25" customHeight="1" x14ac:dyDescent="0.2">
      <c r="A22" s="7" t="s">
        <v>15</v>
      </c>
      <c r="B22" s="276">
        <v>104508</v>
      </c>
      <c r="C22" s="277"/>
      <c r="D22" s="278"/>
      <c r="E22" s="276">
        <f t="shared" si="2"/>
        <v>235991</v>
      </c>
      <c r="F22" s="277"/>
      <c r="G22" s="278"/>
      <c r="H22" s="276">
        <v>117309</v>
      </c>
      <c r="I22" s="277"/>
      <c r="J22" s="278"/>
      <c r="K22" s="276">
        <v>118682</v>
      </c>
      <c r="L22" s="277"/>
      <c r="M22" s="277"/>
      <c r="N22" s="279">
        <f t="shared" si="0"/>
        <v>-496</v>
      </c>
      <c r="O22" s="280"/>
      <c r="P22" s="282">
        <f t="shared" si="1"/>
        <v>-0.20973668742890728</v>
      </c>
      <c r="Q22" s="282"/>
    </row>
    <row r="23" spans="1:17" s="1" customFormat="1" ht="29.25" customHeight="1" x14ac:dyDescent="0.2">
      <c r="A23" s="8" t="s">
        <v>24</v>
      </c>
      <c r="B23" s="276">
        <v>105361</v>
      </c>
      <c r="C23" s="277"/>
      <c r="D23" s="278"/>
      <c r="E23" s="276">
        <f t="shared" si="2"/>
        <v>234824</v>
      </c>
      <c r="F23" s="277"/>
      <c r="G23" s="278"/>
      <c r="H23" s="276">
        <v>116578</v>
      </c>
      <c r="I23" s="277"/>
      <c r="J23" s="278"/>
      <c r="K23" s="276">
        <v>118246</v>
      </c>
      <c r="L23" s="277"/>
      <c r="M23" s="277"/>
      <c r="N23" s="279">
        <f t="shared" si="0"/>
        <v>-1167</v>
      </c>
      <c r="O23" s="280"/>
      <c r="P23" s="282">
        <f t="shared" si="1"/>
        <v>-0.49451038387057134</v>
      </c>
      <c r="Q23" s="282"/>
    </row>
    <row r="24" spans="1:17" s="1" customFormat="1" ht="29.25" customHeight="1" x14ac:dyDescent="0.2">
      <c r="A24" s="8" t="s">
        <v>4</v>
      </c>
      <c r="B24" s="276">
        <v>106633</v>
      </c>
      <c r="C24" s="277"/>
      <c r="D24" s="278"/>
      <c r="E24" s="276">
        <f t="shared" si="2"/>
        <v>234234</v>
      </c>
      <c r="F24" s="277"/>
      <c r="G24" s="278"/>
      <c r="H24" s="276">
        <v>116223</v>
      </c>
      <c r="I24" s="277"/>
      <c r="J24" s="278"/>
      <c r="K24" s="276">
        <v>118011</v>
      </c>
      <c r="L24" s="277"/>
      <c r="M24" s="277"/>
      <c r="N24" s="279">
        <f t="shared" si="0"/>
        <v>-590</v>
      </c>
      <c r="O24" s="280"/>
      <c r="P24" s="282">
        <f t="shared" si="1"/>
        <v>-0.25125200149899501</v>
      </c>
      <c r="Q24" s="282"/>
    </row>
    <row r="25" spans="1:17" s="1" customFormat="1" ht="29.25" customHeight="1" x14ac:dyDescent="0.2">
      <c r="A25" s="8" t="s">
        <v>8</v>
      </c>
      <c r="B25" s="276">
        <v>108090</v>
      </c>
      <c r="C25" s="277"/>
      <c r="D25" s="278"/>
      <c r="E25" s="276">
        <f t="shared" si="2"/>
        <v>233558</v>
      </c>
      <c r="F25" s="277"/>
      <c r="G25" s="278"/>
      <c r="H25" s="276">
        <v>116000</v>
      </c>
      <c r="I25" s="277"/>
      <c r="J25" s="278"/>
      <c r="K25" s="276">
        <v>117558</v>
      </c>
      <c r="L25" s="277"/>
      <c r="M25" s="277"/>
      <c r="N25" s="279">
        <f t="shared" si="0"/>
        <v>-676</v>
      </c>
      <c r="O25" s="280"/>
      <c r="P25" s="282">
        <f t="shared" si="1"/>
        <v>-0.28860028860028858</v>
      </c>
      <c r="Q25" s="282"/>
    </row>
    <row r="26" spans="1:17" s="1" customFormat="1" ht="29.25" customHeight="1" x14ac:dyDescent="0.2">
      <c r="A26" s="8" t="s">
        <v>32</v>
      </c>
      <c r="B26" s="276">
        <v>109590</v>
      </c>
      <c r="C26" s="277"/>
      <c r="D26" s="278"/>
      <c r="E26" s="276">
        <f t="shared" si="2"/>
        <v>233196</v>
      </c>
      <c r="F26" s="277"/>
      <c r="G26" s="278"/>
      <c r="H26" s="276">
        <v>115701</v>
      </c>
      <c r="I26" s="277"/>
      <c r="J26" s="278"/>
      <c r="K26" s="276">
        <v>117495</v>
      </c>
      <c r="L26" s="277"/>
      <c r="M26" s="278"/>
      <c r="N26" s="279">
        <f t="shared" si="0"/>
        <v>-362</v>
      </c>
      <c r="O26" s="280"/>
      <c r="P26" s="283">
        <f t="shared" si="1"/>
        <v>-0.15499362042833043</v>
      </c>
      <c r="Q26" s="284"/>
    </row>
    <row r="27" spans="1:17" s="1" customFormat="1" ht="29.25" customHeight="1" x14ac:dyDescent="0.2">
      <c r="A27" s="8" t="s">
        <v>33</v>
      </c>
      <c r="B27" s="276">
        <v>110574</v>
      </c>
      <c r="C27" s="277"/>
      <c r="D27" s="278"/>
      <c r="E27" s="276">
        <f t="shared" si="2"/>
        <v>232007</v>
      </c>
      <c r="F27" s="277"/>
      <c r="G27" s="278"/>
      <c r="H27" s="276">
        <v>114989</v>
      </c>
      <c r="I27" s="277"/>
      <c r="J27" s="278"/>
      <c r="K27" s="276">
        <v>117018</v>
      </c>
      <c r="L27" s="277"/>
      <c r="M27" s="277"/>
      <c r="N27" s="279">
        <f t="shared" si="0"/>
        <v>-1189</v>
      </c>
      <c r="O27" s="280"/>
      <c r="P27" s="281">
        <f t="shared" si="1"/>
        <v>-0.50987152438292249</v>
      </c>
      <c r="Q27" s="282"/>
    </row>
    <row r="28" spans="1:17" s="1" customFormat="1" ht="29.25" customHeight="1" x14ac:dyDescent="0.2">
      <c r="A28" s="8" t="s">
        <v>34</v>
      </c>
      <c r="B28" s="276">
        <v>111456</v>
      </c>
      <c r="C28" s="277"/>
      <c r="D28" s="278"/>
      <c r="E28" s="276">
        <f t="shared" si="2"/>
        <v>230844</v>
      </c>
      <c r="F28" s="277"/>
      <c r="G28" s="278"/>
      <c r="H28" s="276">
        <v>114225</v>
      </c>
      <c r="I28" s="277"/>
      <c r="J28" s="278"/>
      <c r="K28" s="276">
        <v>116619</v>
      </c>
      <c r="L28" s="277"/>
      <c r="M28" s="277"/>
      <c r="N28" s="279">
        <f>E28-E26</f>
        <v>-2352</v>
      </c>
      <c r="O28" s="280"/>
      <c r="P28" s="281">
        <f>N28/E26*100</f>
        <v>-1.0085936293933002</v>
      </c>
      <c r="Q28" s="282"/>
    </row>
    <row r="29" spans="1:17" s="1" customFormat="1" ht="29.25" customHeight="1" thickBot="1" x14ac:dyDescent="0.25">
      <c r="A29" s="9" t="s">
        <v>337</v>
      </c>
      <c r="B29" s="269">
        <v>112835</v>
      </c>
      <c r="C29" s="270"/>
      <c r="D29" s="271"/>
      <c r="E29" s="269">
        <f t="shared" si="2"/>
        <v>229937</v>
      </c>
      <c r="F29" s="270"/>
      <c r="G29" s="271"/>
      <c r="H29" s="269">
        <v>113686</v>
      </c>
      <c r="I29" s="270"/>
      <c r="J29" s="271"/>
      <c r="K29" s="269">
        <v>116251</v>
      </c>
      <c r="L29" s="270"/>
      <c r="M29" s="270"/>
      <c r="N29" s="272">
        <f>E29-E27</f>
        <v>-2070</v>
      </c>
      <c r="O29" s="273"/>
      <c r="P29" s="274">
        <f>N29/E27*100</f>
        <v>-0.89221445904649421</v>
      </c>
      <c r="Q29" s="275"/>
    </row>
    <row r="30" spans="1:17" x14ac:dyDescent="0.2">
      <c r="A30" s="266" t="s">
        <v>37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</row>
    <row r="31" spans="1:17" x14ac:dyDescent="0.2">
      <c r="A31" s="267" t="s">
        <v>38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</row>
    <row r="32" spans="1:17" x14ac:dyDescent="0.2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</row>
    <row r="33" spans="1:15" x14ac:dyDescent="0.2">
      <c r="A33" s="268" t="s">
        <v>11</v>
      </c>
      <c r="B33" s="268"/>
      <c r="C33" s="268"/>
      <c r="D33" s="268"/>
      <c r="N33" s="18"/>
      <c r="O33" s="18"/>
    </row>
    <row r="37" spans="1:15" x14ac:dyDescent="0.2">
      <c r="C37" s="14"/>
      <c r="E37" s="14"/>
      <c r="F37" s="14"/>
    </row>
  </sheetData>
  <mergeCells count="133">
    <mergeCell ref="B10:D10"/>
    <mergeCell ref="E10:G10"/>
    <mergeCell ref="H10:J10"/>
    <mergeCell ref="K10:M10"/>
    <mergeCell ref="N10:O10"/>
    <mergeCell ref="P10:Q10"/>
    <mergeCell ref="A1:Q1"/>
    <mergeCell ref="L3:Q3"/>
    <mergeCell ref="A4:A6"/>
    <mergeCell ref="B4:D5"/>
    <mergeCell ref="E4:M4"/>
    <mergeCell ref="N4:O5"/>
    <mergeCell ref="P4:Q5"/>
    <mergeCell ref="E5:G5"/>
    <mergeCell ref="H5:J5"/>
    <mergeCell ref="K5:M5"/>
    <mergeCell ref="B12:D12"/>
    <mergeCell ref="E12:G12"/>
    <mergeCell ref="H12:J12"/>
    <mergeCell ref="K12:M12"/>
    <mergeCell ref="N12:O12"/>
    <mergeCell ref="P12:Q12"/>
    <mergeCell ref="B11:D11"/>
    <mergeCell ref="E11:G11"/>
    <mergeCell ref="H11:J11"/>
    <mergeCell ref="K11:M11"/>
    <mergeCell ref="N11:O11"/>
    <mergeCell ref="P11:Q11"/>
    <mergeCell ref="B14:D14"/>
    <mergeCell ref="E14:G14"/>
    <mergeCell ref="H14:J14"/>
    <mergeCell ref="K14:M14"/>
    <mergeCell ref="N14:O14"/>
    <mergeCell ref="P14:Q14"/>
    <mergeCell ref="B13:D13"/>
    <mergeCell ref="E13:G13"/>
    <mergeCell ref="H13:J13"/>
    <mergeCell ref="K13:M13"/>
    <mergeCell ref="N13:O13"/>
    <mergeCell ref="P13:Q13"/>
    <mergeCell ref="B16:D16"/>
    <mergeCell ref="E16:G16"/>
    <mergeCell ref="H16:J16"/>
    <mergeCell ref="K16:M16"/>
    <mergeCell ref="N16:O16"/>
    <mergeCell ref="P16:Q16"/>
    <mergeCell ref="B15:D15"/>
    <mergeCell ref="E15:G15"/>
    <mergeCell ref="H15:J15"/>
    <mergeCell ref="K15:M15"/>
    <mergeCell ref="N15:O15"/>
    <mergeCell ref="P15:Q15"/>
    <mergeCell ref="B18:D18"/>
    <mergeCell ref="E18:G18"/>
    <mergeCell ref="H18:J18"/>
    <mergeCell ref="K18:M18"/>
    <mergeCell ref="N18:O18"/>
    <mergeCell ref="P18:Q18"/>
    <mergeCell ref="B17:D17"/>
    <mergeCell ref="E17:G17"/>
    <mergeCell ref="H17:J17"/>
    <mergeCell ref="K17:M17"/>
    <mergeCell ref="N17:O17"/>
    <mergeCell ref="P17:Q17"/>
    <mergeCell ref="B20:D20"/>
    <mergeCell ref="E20:G20"/>
    <mergeCell ref="H20:J20"/>
    <mergeCell ref="K20:M20"/>
    <mergeCell ref="N20:O20"/>
    <mergeCell ref="P20:Q20"/>
    <mergeCell ref="B19:D19"/>
    <mergeCell ref="E19:G19"/>
    <mergeCell ref="H19:J19"/>
    <mergeCell ref="K19:M19"/>
    <mergeCell ref="N19:O19"/>
    <mergeCell ref="P19:Q19"/>
    <mergeCell ref="B22:D22"/>
    <mergeCell ref="E22:G22"/>
    <mergeCell ref="H22:J22"/>
    <mergeCell ref="K22:M22"/>
    <mergeCell ref="N22:O22"/>
    <mergeCell ref="P22:Q22"/>
    <mergeCell ref="B21:D21"/>
    <mergeCell ref="E21:G21"/>
    <mergeCell ref="H21:J21"/>
    <mergeCell ref="K21:M21"/>
    <mergeCell ref="N21:O21"/>
    <mergeCell ref="P21:Q21"/>
    <mergeCell ref="B24:D24"/>
    <mergeCell ref="E24:G24"/>
    <mergeCell ref="H24:J24"/>
    <mergeCell ref="K24:M24"/>
    <mergeCell ref="N24:O24"/>
    <mergeCell ref="P24:Q24"/>
    <mergeCell ref="B23:D23"/>
    <mergeCell ref="E23:G23"/>
    <mergeCell ref="H23:J23"/>
    <mergeCell ref="K23:M23"/>
    <mergeCell ref="N23:O23"/>
    <mergeCell ref="P23:Q23"/>
    <mergeCell ref="B26:D26"/>
    <mergeCell ref="E26:G26"/>
    <mergeCell ref="H26:J26"/>
    <mergeCell ref="K26:M26"/>
    <mergeCell ref="N26:O26"/>
    <mergeCell ref="P26:Q26"/>
    <mergeCell ref="B25:D25"/>
    <mergeCell ref="E25:G25"/>
    <mergeCell ref="H25:J25"/>
    <mergeCell ref="K25:M25"/>
    <mergeCell ref="N25:O25"/>
    <mergeCell ref="P25:Q25"/>
    <mergeCell ref="B28:D28"/>
    <mergeCell ref="E28:G28"/>
    <mergeCell ref="H28:J28"/>
    <mergeCell ref="K28:M28"/>
    <mergeCell ref="N28:O28"/>
    <mergeCell ref="P28:Q28"/>
    <mergeCell ref="B27:D27"/>
    <mergeCell ref="E27:G27"/>
    <mergeCell ref="H27:J27"/>
    <mergeCell ref="K27:M27"/>
    <mergeCell ref="N27:O27"/>
    <mergeCell ref="P27:Q27"/>
    <mergeCell ref="A30:Q30"/>
    <mergeCell ref="A31:Q32"/>
    <mergeCell ref="A33:D33"/>
    <mergeCell ref="B29:D29"/>
    <mergeCell ref="E29:G29"/>
    <mergeCell ref="H29:J29"/>
    <mergeCell ref="K29:M29"/>
    <mergeCell ref="N29:O29"/>
    <mergeCell ref="P29:Q29"/>
  </mergeCells>
  <phoneticPr fontId="11"/>
  <pageMargins left="0.59375" right="0.38541666666666669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2A6B-C9D4-4FE3-A421-0666B7D50992}">
  <dimension ref="A1:H24"/>
  <sheetViews>
    <sheetView showGridLines="0" view="pageBreakPreview" zoomScaleSheetLayoutView="100" workbookViewId="0">
      <selection sqref="A1:E1"/>
    </sheetView>
  </sheetViews>
  <sheetFormatPr defaultRowHeight="13.2" x14ac:dyDescent="0.2"/>
  <cols>
    <col min="1" max="1" width="9.77734375" style="150" customWidth="1"/>
    <col min="2" max="5" width="21.109375" style="150" customWidth="1"/>
    <col min="6" max="6" width="1.33203125" style="150" customWidth="1"/>
    <col min="7" max="16378" width="9" style="150" customWidth="1"/>
    <col min="16379" max="16384" width="8.88671875" style="150" customWidth="1"/>
  </cols>
  <sheetData>
    <row r="1" spans="1:8" s="122" customFormat="1" ht="20.100000000000001" customHeight="1" x14ac:dyDescent="0.2">
      <c r="A1" s="363" t="s">
        <v>246</v>
      </c>
      <c r="B1" s="363"/>
      <c r="C1" s="363"/>
      <c r="D1" s="363"/>
      <c r="E1" s="363"/>
    </row>
    <row r="2" spans="1:8" s="169" customFormat="1" ht="20.100000000000001" customHeight="1" thickBot="1" x14ac:dyDescent="0.25">
      <c r="A2" s="168"/>
      <c r="B2" s="168"/>
      <c r="C2" s="168"/>
      <c r="E2" s="161" t="s">
        <v>247</v>
      </c>
    </row>
    <row r="3" spans="1:8" ht="17.25" customHeight="1" x14ac:dyDescent="0.2">
      <c r="A3" s="364" t="s">
        <v>248</v>
      </c>
      <c r="B3" s="366" t="s">
        <v>224</v>
      </c>
      <c r="C3" s="367"/>
      <c r="D3" s="366" t="s">
        <v>343</v>
      </c>
      <c r="E3" s="368"/>
    </row>
    <row r="4" spans="1:8" ht="17.25" customHeight="1" x14ac:dyDescent="0.2">
      <c r="A4" s="365"/>
      <c r="B4" s="170" t="s">
        <v>249</v>
      </c>
      <c r="C4" s="170" t="s">
        <v>250</v>
      </c>
      <c r="D4" s="170" t="s">
        <v>249</v>
      </c>
      <c r="E4" s="170" t="s">
        <v>250</v>
      </c>
      <c r="G4" s="171"/>
    </row>
    <row r="5" spans="1:8" s="176" customFormat="1" ht="21" customHeight="1" x14ac:dyDescent="0.2">
      <c r="A5" s="172" t="s">
        <v>251</v>
      </c>
      <c r="B5" s="245">
        <f>SUM(B6:B21)</f>
        <v>8956</v>
      </c>
      <c r="C5" s="246">
        <f>SUM(C6:C21)</f>
        <v>8292</v>
      </c>
      <c r="D5" s="246">
        <f>SUM(D6:D21)</f>
        <v>9654</v>
      </c>
      <c r="E5" s="246">
        <f>SUM(E6:E21)</f>
        <v>8575</v>
      </c>
      <c r="F5" s="173"/>
      <c r="G5" s="174"/>
      <c r="H5" s="175"/>
    </row>
    <row r="6" spans="1:8" s="122" customFormat="1" ht="21" customHeight="1" x14ac:dyDescent="0.2">
      <c r="A6" s="165" t="s">
        <v>252</v>
      </c>
      <c r="B6" s="247">
        <v>3798</v>
      </c>
      <c r="C6" s="248">
        <v>3610</v>
      </c>
      <c r="D6" s="249">
        <v>4074</v>
      </c>
      <c r="E6" s="249">
        <v>3886</v>
      </c>
      <c r="F6" s="177"/>
      <c r="G6" s="249"/>
      <c r="H6" s="249"/>
    </row>
    <row r="7" spans="1:8" s="122" customFormat="1" ht="21" customHeight="1" x14ac:dyDescent="0.2">
      <c r="A7" s="165" t="s">
        <v>253</v>
      </c>
      <c r="B7" s="247">
        <v>252</v>
      </c>
      <c r="C7" s="248">
        <v>295</v>
      </c>
      <c r="D7" s="122">
        <v>277</v>
      </c>
      <c r="E7" s="122">
        <v>246</v>
      </c>
      <c r="F7" s="177"/>
      <c r="G7" s="249"/>
      <c r="H7" s="249"/>
    </row>
    <row r="8" spans="1:8" s="122" customFormat="1" ht="21" customHeight="1" x14ac:dyDescent="0.2">
      <c r="A8" s="165" t="s">
        <v>254</v>
      </c>
      <c r="B8" s="247">
        <v>200</v>
      </c>
      <c r="C8" s="248">
        <v>156</v>
      </c>
      <c r="D8" s="122">
        <v>231</v>
      </c>
      <c r="E8" s="122">
        <v>169</v>
      </c>
      <c r="F8" s="177"/>
    </row>
    <row r="9" spans="1:8" s="122" customFormat="1" ht="21" customHeight="1" x14ac:dyDescent="0.2">
      <c r="A9" s="165" t="s">
        <v>255</v>
      </c>
      <c r="B9" s="247">
        <v>146</v>
      </c>
      <c r="C9" s="248">
        <v>130</v>
      </c>
      <c r="D9" s="122">
        <v>169</v>
      </c>
      <c r="E9" s="122">
        <v>119</v>
      </c>
      <c r="F9" s="177"/>
    </row>
    <row r="10" spans="1:8" s="122" customFormat="1" ht="21" customHeight="1" x14ac:dyDescent="0.2">
      <c r="A10" s="165" t="s">
        <v>256</v>
      </c>
      <c r="B10" s="247">
        <v>726</v>
      </c>
      <c r="C10" s="248">
        <v>692</v>
      </c>
      <c r="D10" s="122">
        <v>732</v>
      </c>
      <c r="E10" s="122">
        <v>694</v>
      </c>
      <c r="F10" s="177"/>
    </row>
    <row r="11" spans="1:8" s="122" customFormat="1" ht="21" customHeight="1" x14ac:dyDescent="0.2">
      <c r="A11" s="165" t="s">
        <v>257</v>
      </c>
      <c r="B11" s="247">
        <v>1184</v>
      </c>
      <c r="C11" s="248">
        <v>1283</v>
      </c>
      <c r="D11" s="249">
        <v>1257</v>
      </c>
      <c r="E11" s="249">
        <v>1340</v>
      </c>
      <c r="F11" s="177"/>
    </row>
    <row r="12" spans="1:8" s="122" customFormat="1" ht="21" customHeight="1" x14ac:dyDescent="0.2">
      <c r="A12" s="178" t="s">
        <v>258</v>
      </c>
      <c r="B12" s="247">
        <v>324</v>
      </c>
      <c r="C12" s="248">
        <v>389</v>
      </c>
      <c r="D12" s="122">
        <v>363</v>
      </c>
      <c r="E12" s="122">
        <v>340</v>
      </c>
      <c r="F12" s="177"/>
      <c r="G12" s="249"/>
      <c r="H12" s="249"/>
    </row>
    <row r="13" spans="1:8" s="122" customFormat="1" ht="21" customHeight="1" x14ac:dyDescent="0.2">
      <c r="A13" s="165" t="s">
        <v>259</v>
      </c>
      <c r="B13" s="247">
        <v>112</v>
      </c>
      <c r="C13" s="248">
        <v>84</v>
      </c>
      <c r="D13" s="122">
        <v>117</v>
      </c>
      <c r="E13" s="122">
        <v>81</v>
      </c>
      <c r="F13" s="177"/>
    </row>
    <row r="14" spans="1:8" s="122" customFormat="1" ht="21" customHeight="1" x14ac:dyDescent="0.2">
      <c r="A14" s="165" t="s">
        <v>260</v>
      </c>
      <c r="B14" s="247">
        <v>251</v>
      </c>
      <c r="C14" s="248">
        <v>163</v>
      </c>
      <c r="D14" s="122">
        <v>237</v>
      </c>
      <c r="E14" s="122">
        <v>175</v>
      </c>
      <c r="F14" s="177"/>
    </row>
    <row r="15" spans="1:8" s="122" customFormat="1" ht="21" customHeight="1" x14ac:dyDescent="0.2">
      <c r="A15" s="165" t="s">
        <v>261</v>
      </c>
      <c r="B15" s="247">
        <v>105</v>
      </c>
      <c r="C15" s="248">
        <v>62</v>
      </c>
      <c r="D15" s="122">
        <v>142</v>
      </c>
      <c r="E15" s="122">
        <v>105</v>
      </c>
      <c r="F15" s="248"/>
    </row>
    <row r="16" spans="1:8" s="122" customFormat="1" ht="21" customHeight="1" x14ac:dyDescent="0.2">
      <c r="A16" s="165" t="s">
        <v>262</v>
      </c>
      <c r="B16" s="247">
        <v>260</v>
      </c>
      <c r="C16" s="248">
        <v>235</v>
      </c>
      <c r="D16" s="122">
        <v>277</v>
      </c>
      <c r="E16" s="122">
        <v>256</v>
      </c>
      <c r="F16" s="177"/>
    </row>
    <row r="17" spans="1:7" s="122" customFormat="1" ht="21" customHeight="1" x14ac:dyDescent="0.2">
      <c r="A17" s="165" t="s">
        <v>263</v>
      </c>
      <c r="B17" s="247">
        <v>257</v>
      </c>
      <c r="C17" s="248">
        <v>229</v>
      </c>
      <c r="D17" s="122">
        <v>247</v>
      </c>
      <c r="E17" s="122">
        <v>224</v>
      </c>
      <c r="F17" s="177"/>
    </row>
    <row r="18" spans="1:7" s="122" customFormat="1" ht="21" customHeight="1" x14ac:dyDescent="0.2">
      <c r="A18" s="165" t="s">
        <v>264</v>
      </c>
      <c r="B18" s="247">
        <v>80</v>
      </c>
      <c r="C18" s="248">
        <v>69</v>
      </c>
      <c r="D18" s="122">
        <v>92</v>
      </c>
      <c r="E18" s="122">
        <v>45</v>
      </c>
      <c r="F18" s="177"/>
    </row>
    <row r="19" spans="1:7" s="122" customFormat="1" ht="21" customHeight="1" x14ac:dyDescent="0.2">
      <c r="A19" s="165" t="s">
        <v>265</v>
      </c>
      <c r="B19" s="247">
        <v>32</v>
      </c>
      <c r="C19" s="248">
        <v>28</v>
      </c>
      <c r="D19" s="122">
        <v>35</v>
      </c>
      <c r="E19" s="122">
        <v>27</v>
      </c>
      <c r="F19" s="177"/>
    </row>
    <row r="20" spans="1:7" s="122" customFormat="1" ht="21" customHeight="1" x14ac:dyDescent="0.2">
      <c r="A20" s="165" t="s">
        <v>266</v>
      </c>
      <c r="B20" s="247">
        <v>151</v>
      </c>
      <c r="C20" s="248">
        <v>108</v>
      </c>
      <c r="D20" s="122">
        <v>130</v>
      </c>
      <c r="E20" s="122">
        <v>127</v>
      </c>
      <c r="F20" s="177"/>
    </row>
    <row r="21" spans="1:7" s="122" customFormat="1" ht="21" customHeight="1" thickBot="1" x14ac:dyDescent="0.25">
      <c r="A21" s="167" t="s">
        <v>267</v>
      </c>
      <c r="B21" s="250">
        <v>1078</v>
      </c>
      <c r="C21" s="251">
        <v>759</v>
      </c>
      <c r="D21" s="252">
        <v>1274</v>
      </c>
      <c r="E21" s="150">
        <v>741</v>
      </c>
      <c r="F21" s="177"/>
    </row>
    <row r="22" spans="1:7" ht="15" customHeight="1" x14ac:dyDescent="0.2">
      <c r="A22" s="369" t="s">
        <v>236</v>
      </c>
      <c r="B22" s="369"/>
      <c r="C22" s="369"/>
      <c r="D22" s="369"/>
      <c r="E22" s="369"/>
      <c r="G22" s="252"/>
    </row>
    <row r="23" spans="1:7" x14ac:dyDescent="0.2">
      <c r="A23" s="362" t="s">
        <v>268</v>
      </c>
      <c r="B23" s="362"/>
      <c r="C23" s="362"/>
      <c r="D23" s="362"/>
      <c r="E23" s="362"/>
    </row>
    <row r="24" spans="1:7" x14ac:dyDescent="0.2">
      <c r="A24" s="362" t="s">
        <v>358</v>
      </c>
      <c r="B24" s="362"/>
      <c r="C24" s="362"/>
      <c r="D24" s="362"/>
      <c r="E24" s="362"/>
    </row>
  </sheetData>
  <mergeCells count="7">
    <mergeCell ref="A24:E24"/>
    <mergeCell ref="A1:E1"/>
    <mergeCell ref="A3:A4"/>
    <mergeCell ref="B3:C3"/>
    <mergeCell ref="D3:E3"/>
    <mergeCell ref="A22:E22"/>
    <mergeCell ref="A23:E23"/>
  </mergeCells>
  <phoneticPr fontId="11"/>
  <pageMargins left="0.59055118110236227" right="0.39370078740157483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6FBC-1017-4313-B3CD-4CB3625415A4}">
  <dimension ref="A1:E13"/>
  <sheetViews>
    <sheetView showGridLines="0" view="pageBreakPreview" zoomScaleSheetLayoutView="100" workbookViewId="0"/>
  </sheetViews>
  <sheetFormatPr defaultRowHeight="13.2" x14ac:dyDescent="0.2"/>
  <cols>
    <col min="1" max="1" width="17.6640625" style="150" customWidth="1"/>
    <col min="2" max="4" width="15.33203125" style="150" customWidth="1"/>
    <col min="5" max="5" width="15.44140625" style="150" customWidth="1"/>
    <col min="6" max="16381" width="9" style="150" customWidth="1"/>
    <col min="16382" max="16382" width="8.88671875" style="150" customWidth="1"/>
    <col min="16383" max="16384" width="8.88671875" style="150"/>
  </cols>
  <sheetData>
    <row r="1" spans="1:5" ht="18" customHeight="1" x14ac:dyDescent="0.2">
      <c r="A1" s="146" t="s">
        <v>269</v>
      </c>
      <c r="B1" s="179"/>
      <c r="C1" s="179"/>
      <c r="D1" s="179"/>
      <c r="E1" s="164"/>
    </row>
    <row r="2" spans="1:5" ht="18" customHeight="1" thickBot="1" x14ac:dyDescent="0.25">
      <c r="A2" s="146"/>
      <c r="B2" s="257"/>
      <c r="C2" s="257"/>
      <c r="D2" s="161" t="s">
        <v>270</v>
      </c>
      <c r="E2" s="164"/>
    </row>
    <row r="3" spans="1:5" ht="21.75" customHeight="1" x14ac:dyDescent="0.2">
      <c r="A3" s="180" t="s">
        <v>1</v>
      </c>
      <c r="B3" s="181" t="s">
        <v>347</v>
      </c>
      <c r="C3" s="181" t="s">
        <v>348</v>
      </c>
      <c r="D3" s="181" t="s">
        <v>349</v>
      </c>
      <c r="E3" s="122"/>
    </row>
    <row r="4" spans="1:5" s="184" customFormat="1" ht="21.75" customHeight="1" x14ac:dyDescent="0.2">
      <c r="A4" s="182" t="s">
        <v>271</v>
      </c>
      <c r="B4" s="253">
        <v>4904</v>
      </c>
      <c r="C4" s="253">
        <v>5346</v>
      </c>
      <c r="D4" s="253">
        <v>6182</v>
      </c>
      <c r="E4" s="183"/>
    </row>
    <row r="5" spans="1:5" ht="21.75" customHeight="1" x14ac:dyDescent="0.2">
      <c r="A5" s="185" t="s">
        <v>359</v>
      </c>
      <c r="B5" s="255">
        <v>964</v>
      </c>
      <c r="C5" s="255">
        <v>1059</v>
      </c>
      <c r="D5" s="255">
        <v>1281</v>
      </c>
      <c r="E5" s="254"/>
    </row>
    <row r="6" spans="1:5" ht="21.75" customHeight="1" x14ac:dyDescent="0.2">
      <c r="A6" s="185" t="s">
        <v>272</v>
      </c>
      <c r="B6" s="255">
        <v>1032</v>
      </c>
      <c r="C6" s="255">
        <v>1105</v>
      </c>
      <c r="D6" s="255">
        <v>1165</v>
      </c>
      <c r="E6" s="26"/>
    </row>
    <row r="7" spans="1:5" ht="21.75" customHeight="1" x14ac:dyDescent="0.2">
      <c r="A7" s="185" t="s">
        <v>273</v>
      </c>
      <c r="B7" s="255">
        <v>816</v>
      </c>
      <c r="C7" s="255">
        <v>841</v>
      </c>
      <c r="D7" s="255">
        <v>908</v>
      </c>
      <c r="E7" s="26"/>
    </row>
    <row r="8" spans="1:5" ht="21.75" customHeight="1" x14ac:dyDescent="0.2">
      <c r="A8" s="185" t="s">
        <v>360</v>
      </c>
      <c r="B8" s="255">
        <v>344</v>
      </c>
      <c r="C8" s="255">
        <v>358</v>
      </c>
      <c r="D8" s="255">
        <v>415</v>
      </c>
      <c r="E8" s="26"/>
    </row>
    <row r="9" spans="1:5" ht="21.75" customHeight="1" x14ac:dyDescent="0.2">
      <c r="A9" s="185" t="s">
        <v>361</v>
      </c>
      <c r="B9" s="255">
        <v>198</v>
      </c>
      <c r="C9" s="255">
        <v>208</v>
      </c>
      <c r="D9" s="255">
        <v>292</v>
      </c>
      <c r="E9" s="26"/>
    </row>
    <row r="10" spans="1:5" ht="21.75" customHeight="1" thickBot="1" x14ac:dyDescent="0.25">
      <c r="A10" s="186" t="s">
        <v>274</v>
      </c>
      <c r="B10" s="258">
        <v>1550</v>
      </c>
      <c r="C10" s="258">
        <v>1775</v>
      </c>
      <c r="D10" s="258">
        <v>2121</v>
      </c>
      <c r="E10" s="26"/>
    </row>
    <row r="11" spans="1:5" ht="17.25" customHeight="1" x14ac:dyDescent="0.2">
      <c r="A11" s="187" t="s">
        <v>236</v>
      </c>
      <c r="B11" s="179"/>
      <c r="C11" s="179"/>
      <c r="D11" s="179"/>
      <c r="E11" s="164"/>
    </row>
    <row r="12" spans="1:5" x14ac:dyDescent="0.2">
      <c r="A12" s="370"/>
      <c r="B12" s="370"/>
      <c r="C12" s="370"/>
      <c r="D12" s="370"/>
      <c r="E12" s="256"/>
    </row>
    <row r="13" spans="1:5" x14ac:dyDescent="0.2">
      <c r="A13" s="371"/>
      <c r="B13" s="371"/>
      <c r="C13" s="371"/>
      <c r="D13" s="371"/>
      <c r="E13" s="164"/>
    </row>
  </sheetData>
  <mergeCells count="2">
    <mergeCell ref="A12:D12"/>
    <mergeCell ref="A13:D13"/>
  </mergeCells>
  <phoneticPr fontId="11"/>
  <pageMargins left="0.59375" right="0.39583333333333331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ABDC-7C54-4299-AB2C-D319162D9BFB}">
  <dimension ref="A1:F49"/>
  <sheetViews>
    <sheetView showGridLines="0" view="pageBreakPreview" topLeftCell="A4" zoomScaleSheetLayoutView="100" workbookViewId="0">
      <selection sqref="A1:F1"/>
    </sheetView>
  </sheetViews>
  <sheetFormatPr defaultColWidth="9" defaultRowHeight="13.2" x14ac:dyDescent="0.2"/>
  <cols>
    <col min="1" max="4" width="18.88671875" style="150" customWidth="1"/>
    <col min="5" max="5" width="9.33203125" style="150" customWidth="1"/>
    <col min="6" max="6" width="9.77734375" style="150" customWidth="1"/>
    <col min="7" max="7" width="9" style="150" customWidth="1"/>
    <col min="8" max="16384" width="9" style="150"/>
  </cols>
  <sheetData>
    <row r="1" spans="1:6" ht="14.25" customHeight="1" x14ac:dyDescent="0.2">
      <c r="A1" s="374" t="s">
        <v>275</v>
      </c>
      <c r="B1" s="374"/>
      <c r="C1" s="374"/>
      <c r="D1" s="374"/>
      <c r="E1" s="374"/>
      <c r="F1" s="374"/>
    </row>
    <row r="2" spans="1:6" ht="14.25" customHeight="1" thickBot="1" x14ac:dyDescent="0.25">
      <c r="A2" s="361" t="s">
        <v>362</v>
      </c>
      <c r="B2" s="361"/>
      <c r="C2" s="361"/>
      <c r="D2" s="361"/>
      <c r="E2" s="361"/>
      <c r="F2" s="361"/>
    </row>
    <row r="3" spans="1:6" ht="14.25" customHeight="1" x14ac:dyDescent="0.2">
      <c r="A3" s="180" t="s">
        <v>276</v>
      </c>
      <c r="B3" s="188" t="s">
        <v>277</v>
      </c>
      <c r="C3" s="188" t="s">
        <v>278</v>
      </c>
      <c r="D3" s="188" t="s">
        <v>279</v>
      </c>
      <c r="E3" s="368" t="s">
        <v>280</v>
      </c>
      <c r="F3" s="368"/>
    </row>
    <row r="4" spans="1:6" ht="15" customHeight="1" x14ac:dyDescent="0.2">
      <c r="A4" s="189" t="s">
        <v>281</v>
      </c>
      <c r="B4" s="190">
        <v>7374298</v>
      </c>
      <c r="C4" s="190">
        <v>3677267</v>
      </c>
      <c r="D4" s="190">
        <v>3697031</v>
      </c>
      <c r="E4" s="375">
        <v>3797.75</v>
      </c>
      <c r="F4" s="375"/>
    </row>
    <row r="5" spans="1:6" ht="15" customHeight="1" x14ac:dyDescent="0.2">
      <c r="A5" s="189" t="s">
        <v>282</v>
      </c>
      <c r="B5" s="191">
        <v>6899395</v>
      </c>
      <c r="C5" s="191">
        <v>3439405</v>
      </c>
      <c r="D5" s="191">
        <v>3459990</v>
      </c>
      <c r="E5" s="375">
        <v>2823.05</v>
      </c>
      <c r="F5" s="375"/>
    </row>
    <row r="6" spans="1:6" ht="15" customHeight="1" x14ac:dyDescent="0.2">
      <c r="A6" s="192" t="s">
        <v>283</v>
      </c>
      <c r="B6" s="193">
        <v>1350500</v>
      </c>
      <c r="C6" s="193">
        <v>668943</v>
      </c>
      <c r="D6" s="193">
        <v>681557</v>
      </c>
      <c r="E6" s="259"/>
      <c r="F6" s="214">
        <v>217.43</v>
      </c>
    </row>
    <row r="7" spans="1:6" ht="15" customHeight="1" x14ac:dyDescent="0.2">
      <c r="A7" s="192" t="s">
        <v>284</v>
      </c>
      <c r="B7" s="193">
        <v>352805</v>
      </c>
      <c r="C7" s="193">
        <v>175530</v>
      </c>
      <c r="D7" s="193">
        <v>177275</v>
      </c>
      <c r="E7" s="259"/>
      <c r="F7" s="214" t="s">
        <v>363</v>
      </c>
    </row>
    <row r="8" spans="1:6" ht="15" customHeight="1" x14ac:dyDescent="0.2">
      <c r="A8" s="192" t="s">
        <v>285</v>
      </c>
      <c r="B8" s="193">
        <v>190950</v>
      </c>
      <c r="C8" s="193">
        <v>95610</v>
      </c>
      <c r="D8" s="193">
        <v>95340</v>
      </c>
      <c r="E8" s="259"/>
      <c r="F8" s="214" t="s">
        <v>364</v>
      </c>
    </row>
    <row r="9" spans="1:6" ht="15" customHeight="1" x14ac:dyDescent="0.2">
      <c r="A9" s="192" t="s">
        <v>286</v>
      </c>
      <c r="B9" s="193">
        <v>607447</v>
      </c>
      <c r="C9" s="193">
        <v>307870</v>
      </c>
      <c r="D9" s="193">
        <v>299577</v>
      </c>
      <c r="E9" s="259"/>
      <c r="F9" s="214" t="s">
        <v>365</v>
      </c>
    </row>
    <row r="10" spans="1:6" ht="15" customHeight="1" x14ac:dyDescent="0.2">
      <c r="A10" s="192" t="s">
        <v>287</v>
      </c>
      <c r="B10" s="193">
        <v>77854</v>
      </c>
      <c r="C10" s="193">
        <v>38565</v>
      </c>
      <c r="D10" s="193">
        <v>39289</v>
      </c>
      <c r="E10" s="259"/>
      <c r="F10" s="214" t="s">
        <v>366</v>
      </c>
    </row>
    <row r="11" spans="1:6" ht="15" customHeight="1" x14ac:dyDescent="0.2">
      <c r="A11" s="192" t="s">
        <v>288</v>
      </c>
      <c r="B11" s="193">
        <v>57212</v>
      </c>
      <c r="C11" s="193">
        <v>28023</v>
      </c>
      <c r="D11" s="193">
        <v>29189</v>
      </c>
      <c r="E11" s="372" t="s">
        <v>289</v>
      </c>
      <c r="F11" s="372"/>
    </row>
    <row r="12" spans="1:6" ht="15" customHeight="1" x14ac:dyDescent="0.2">
      <c r="A12" s="192" t="s">
        <v>290</v>
      </c>
      <c r="B12" s="193">
        <v>342520</v>
      </c>
      <c r="C12" s="193">
        <v>168833</v>
      </c>
      <c r="D12" s="193">
        <v>173687</v>
      </c>
      <c r="E12" s="259"/>
      <c r="F12" s="214" t="s">
        <v>367</v>
      </c>
    </row>
    <row r="13" spans="1:6" ht="15" customHeight="1" x14ac:dyDescent="0.2">
      <c r="A13" s="192" t="s">
        <v>291</v>
      </c>
      <c r="B13" s="193">
        <v>77963</v>
      </c>
      <c r="C13" s="193">
        <v>38937</v>
      </c>
      <c r="D13" s="193">
        <v>39026</v>
      </c>
      <c r="E13" s="259"/>
      <c r="F13" s="214" t="s">
        <v>368</v>
      </c>
    </row>
    <row r="14" spans="1:6" ht="15" customHeight="1" x14ac:dyDescent="0.2">
      <c r="A14" s="192" t="s">
        <v>292</v>
      </c>
      <c r="B14" s="193">
        <v>112018</v>
      </c>
      <c r="C14" s="193">
        <v>56422</v>
      </c>
      <c r="D14" s="193">
        <v>55596</v>
      </c>
      <c r="E14" s="260"/>
      <c r="F14" s="214" t="s">
        <v>369</v>
      </c>
    </row>
    <row r="15" spans="1:6" ht="15" customHeight="1" x14ac:dyDescent="0.2">
      <c r="A15" s="192" t="s">
        <v>293</v>
      </c>
      <c r="B15" s="193">
        <v>76783</v>
      </c>
      <c r="C15" s="193">
        <v>38444</v>
      </c>
      <c r="D15" s="193">
        <v>38339</v>
      </c>
      <c r="E15" s="259"/>
      <c r="F15" s="214" t="s">
        <v>370</v>
      </c>
    </row>
    <row r="16" spans="1:6" ht="15" customHeight="1" x14ac:dyDescent="0.2">
      <c r="A16" s="192" t="s">
        <v>294</v>
      </c>
      <c r="B16" s="193">
        <v>91256</v>
      </c>
      <c r="C16" s="193">
        <v>45787</v>
      </c>
      <c r="D16" s="193">
        <v>45469</v>
      </c>
      <c r="E16" s="259"/>
      <c r="F16" s="214" t="s">
        <v>371</v>
      </c>
    </row>
    <row r="17" spans="1:6" ht="15" customHeight="1" x14ac:dyDescent="0.2">
      <c r="A17" s="192" t="s">
        <v>295</v>
      </c>
      <c r="B17" s="193">
        <v>229656</v>
      </c>
      <c r="C17" s="193">
        <v>113548</v>
      </c>
      <c r="D17" s="193">
        <v>116108</v>
      </c>
      <c r="E17" s="259"/>
      <c r="F17" s="214" t="s">
        <v>372</v>
      </c>
    </row>
    <row r="18" spans="1:6" ht="15" customHeight="1" x14ac:dyDescent="0.2">
      <c r="A18" s="192" t="s">
        <v>296</v>
      </c>
      <c r="B18" s="193">
        <v>148221</v>
      </c>
      <c r="C18" s="193">
        <v>73833</v>
      </c>
      <c r="D18" s="193">
        <v>74388</v>
      </c>
      <c r="E18" s="259"/>
      <c r="F18" s="214" t="s">
        <v>373</v>
      </c>
    </row>
    <row r="19" spans="1:6" ht="15" customHeight="1" x14ac:dyDescent="0.2">
      <c r="A19" s="192" t="s">
        <v>297</v>
      </c>
      <c r="B19" s="193">
        <v>53696</v>
      </c>
      <c r="C19" s="193">
        <v>27020</v>
      </c>
      <c r="D19" s="193">
        <v>26676</v>
      </c>
      <c r="E19" s="259"/>
      <c r="F19" s="214" t="s">
        <v>374</v>
      </c>
    </row>
    <row r="20" spans="1:6" ht="15" customHeight="1" x14ac:dyDescent="0.2">
      <c r="A20" s="192" t="s">
        <v>298</v>
      </c>
      <c r="B20" s="193">
        <v>117564</v>
      </c>
      <c r="C20" s="193">
        <v>58147</v>
      </c>
      <c r="D20" s="193">
        <v>59417</v>
      </c>
      <c r="E20" s="259"/>
      <c r="F20" s="214" t="s">
        <v>375</v>
      </c>
    </row>
    <row r="21" spans="1:6" ht="15" customHeight="1" x14ac:dyDescent="0.2">
      <c r="A21" s="192" t="s">
        <v>299</v>
      </c>
      <c r="B21" s="193">
        <v>140809</v>
      </c>
      <c r="C21" s="193">
        <v>70407</v>
      </c>
      <c r="D21" s="193">
        <v>70402</v>
      </c>
      <c r="E21" s="259"/>
      <c r="F21" s="214" t="s">
        <v>376</v>
      </c>
    </row>
    <row r="22" spans="1:6" ht="15" customHeight="1" x14ac:dyDescent="0.2">
      <c r="A22" s="192" t="s">
        <v>300</v>
      </c>
      <c r="B22" s="193">
        <v>230066</v>
      </c>
      <c r="C22" s="193">
        <v>113622</v>
      </c>
      <c r="D22" s="193">
        <v>116444</v>
      </c>
      <c r="E22" s="259"/>
      <c r="F22" s="214" t="s">
        <v>377</v>
      </c>
    </row>
    <row r="23" spans="1:6" ht="15" customHeight="1" x14ac:dyDescent="0.2">
      <c r="A23" s="192" t="s">
        <v>301</v>
      </c>
      <c r="B23" s="193">
        <v>251992</v>
      </c>
      <c r="C23" s="193">
        <v>126882</v>
      </c>
      <c r="D23" s="193">
        <v>125110</v>
      </c>
      <c r="E23" s="259"/>
      <c r="F23" s="214" t="s">
        <v>378</v>
      </c>
    </row>
    <row r="24" spans="1:6" ht="15" customHeight="1" x14ac:dyDescent="0.2">
      <c r="A24" s="192" t="s">
        <v>302</v>
      </c>
      <c r="B24" s="193">
        <v>342327</v>
      </c>
      <c r="C24" s="193">
        <v>169346</v>
      </c>
      <c r="D24" s="193">
        <v>172981</v>
      </c>
      <c r="E24" s="259"/>
      <c r="F24" s="214" t="s">
        <v>379</v>
      </c>
    </row>
    <row r="25" spans="1:6" ht="15" customHeight="1" x14ac:dyDescent="0.2">
      <c r="A25" s="192" t="s">
        <v>303</v>
      </c>
      <c r="B25" s="193">
        <v>76342</v>
      </c>
      <c r="C25" s="193">
        <v>38731</v>
      </c>
      <c r="D25" s="193">
        <v>37611</v>
      </c>
      <c r="E25" s="259"/>
      <c r="F25" s="214" t="s">
        <v>380</v>
      </c>
    </row>
    <row r="26" spans="1:6" ht="15" customHeight="1" x14ac:dyDescent="0.2">
      <c r="A26" s="192" t="s">
        <v>304</v>
      </c>
      <c r="B26" s="193">
        <v>142070</v>
      </c>
      <c r="C26" s="193">
        <v>72182</v>
      </c>
      <c r="D26" s="193">
        <v>69888</v>
      </c>
      <c r="E26" s="259"/>
      <c r="F26" s="214" t="s">
        <v>381</v>
      </c>
    </row>
    <row r="27" spans="1:6" ht="15" customHeight="1" x14ac:dyDescent="0.2">
      <c r="A27" s="192" t="s">
        <v>305</v>
      </c>
      <c r="B27" s="193">
        <v>143416</v>
      </c>
      <c r="C27" s="193">
        <v>70788</v>
      </c>
      <c r="D27" s="193">
        <v>72628</v>
      </c>
      <c r="E27" s="259"/>
      <c r="F27" s="214" t="s">
        <v>382</v>
      </c>
    </row>
    <row r="28" spans="1:6" ht="15" customHeight="1" x14ac:dyDescent="0.2">
      <c r="A28" s="192" t="s">
        <v>306</v>
      </c>
      <c r="B28" s="193">
        <v>145938</v>
      </c>
      <c r="C28" s="193">
        <v>73516</v>
      </c>
      <c r="D28" s="193">
        <v>72422</v>
      </c>
      <c r="E28" s="259"/>
      <c r="F28" s="214" t="s">
        <v>383</v>
      </c>
    </row>
    <row r="29" spans="1:6" ht="15" customHeight="1" x14ac:dyDescent="0.2">
      <c r="A29" s="192" t="s">
        <v>307</v>
      </c>
      <c r="B29" s="193">
        <v>76153</v>
      </c>
      <c r="C29" s="193">
        <v>37566</v>
      </c>
      <c r="D29" s="193">
        <v>38587</v>
      </c>
      <c r="E29" s="259"/>
      <c r="F29" s="214" t="s">
        <v>384</v>
      </c>
    </row>
    <row r="30" spans="1:6" ht="15" customHeight="1" x14ac:dyDescent="0.2">
      <c r="A30" s="192" t="s">
        <v>308</v>
      </c>
      <c r="B30" s="193">
        <v>84890</v>
      </c>
      <c r="C30" s="193">
        <v>43531</v>
      </c>
      <c r="D30" s="193">
        <v>41359</v>
      </c>
      <c r="E30" s="259"/>
      <c r="F30" s="214" t="s">
        <v>385</v>
      </c>
    </row>
    <row r="31" spans="1:6" ht="15" customHeight="1" x14ac:dyDescent="0.2">
      <c r="A31" s="192" t="s">
        <v>309</v>
      </c>
      <c r="B31" s="193">
        <v>166412</v>
      </c>
      <c r="C31" s="193">
        <v>82862</v>
      </c>
      <c r="D31" s="193">
        <v>83550</v>
      </c>
      <c r="E31" s="259"/>
      <c r="F31" s="214" t="s">
        <v>386</v>
      </c>
    </row>
    <row r="32" spans="1:6" ht="15" customHeight="1" x14ac:dyDescent="0.2">
      <c r="A32" s="192" t="s">
        <v>310</v>
      </c>
      <c r="B32" s="193">
        <v>74172</v>
      </c>
      <c r="C32" s="193">
        <v>36612</v>
      </c>
      <c r="D32" s="193">
        <v>37560</v>
      </c>
      <c r="E32" s="259"/>
      <c r="F32" s="214" t="s">
        <v>387</v>
      </c>
    </row>
    <row r="33" spans="1:6" ht="15" customHeight="1" x14ac:dyDescent="0.2">
      <c r="A33" s="192" t="s">
        <v>311</v>
      </c>
      <c r="B33" s="193">
        <v>150976</v>
      </c>
      <c r="C33" s="193">
        <v>75152</v>
      </c>
      <c r="D33" s="193">
        <v>75824</v>
      </c>
      <c r="E33" s="260"/>
      <c r="F33" s="214" t="s">
        <v>388</v>
      </c>
    </row>
    <row r="34" spans="1:6" ht="15" customHeight="1" x14ac:dyDescent="0.2">
      <c r="A34" s="192" t="s">
        <v>312</v>
      </c>
      <c r="B34" s="193">
        <v>65274</v>
      </c>
      <c r="C34" s="193">
        <v>32148</v>
      </c>
      <c r="D34" s="193">
        <v>33126</v>
      </c>
      <c r="E34" s="259"/>
      <c r="F34" s="214" t="s">
        <v>389</v>
      </c>
    </row>
    <row r="35" spans="1:6" ht="15" customHeight="1" x14ac:dyDescent="0.2">
      <c r="A35" s="192" t="s">
        <v>313</v>
      </c>
      <c r="B35" s="193">
        <v>93632</v>
      </c>
      <c r="C35" s="193">
        <v>48566</v>
      </c>
      <c r="D35" s="193">
        <v>45066</v>
      </c>
      <c r="E35" s="259"/>
      <c r="F35" s="214" t="s">
        <v>390</v>
      </c>
    </row>
    <row r="36" spans="1:6" ht="15" customHeight="1" x14ac:dyDescent="0.2">
      <c r="A36" s="192" t="s">
        <v>314</v>
      </c>
      <c r="B36" s="193">
        <v>113404</v>
      </c>
      <c r="C36" s="193">
        <v>55706</v>
      </c>
      <c r="D36" s="193">
        <v>57698</v>
      </c>
      <c r="E36" s="259"/>
      <c r="F36" s="214" t="s">
        <v>391</v>
      </c>
    </row>
    <row r="37" spans="1:6" ht="15" customHeight="1" x14ac:dyDescent="0.2">
      <c r="A37" s="192" t="s">
        <v>315</v>
      </c>
      <c r="B37" s="193">
        <v>142152</v>
      </c>
      <c r="C37" s="193">
        <v>71596</v>
      </c>
      <c r="D37" s="193">
        <v>70556</v>
      </c>
      <c r="E37" s="372" t="s">
        <v>316</v>
      </c>
      <c r="F37" s="372"/>
    </row>
    <row r="38" spans="1:6" ht="15" customHeight="1" x14ac:dyDescent="0.2">
      <c r="A38" s="192" t="s">
        <v>317</v>
      </c>
      <c r="B38" s="193">
        <v>61111</v>
      </c>
      <c r="C38" s="193">
        <v>30270</v>
      </c>
      <c r="D38" s="193">
        <v>30841</v>
      </c>
      <c r="E38" s="259"/>
      <c r="F38" s="214" t="s">
        <v>392</v>
      </c>
    </row>
    <row r="39" spans="1:6" ht="15" customHeight="1" x14ac:dyDescent="0.2">
      <c r="A39" s="192" t="s">
        <v>318</v>
      </c>
      <c r="B39" s="193">
        <v>99632</v>
      </c>
      <c r="C39" s="193">
        <v>49680</v>
      </c>
      <c r="D39" s="193">
        <v>49952</v>
      </c>
      <c r="E39" s="259"/>
      <c r="F39" s="214" t="s">
        <v>393</v>
      </c>
    </row>
    <row r="40" spans="1:6" ht="15" customHeight="1" x14ac:dyDescent="0.2">
      <c r="A40" s="192" t="s">
        <v>319</v>
      </c>
      <c r="B40" s="193">
        <v>48801</v>
      </c>
      <c r="C40" s="193">
        <v>24569</v>
      </c>
      <c r="D40" s="193">
        <v>24232</v>
      </c>
      <c r="E40" s="259"/>
      <c r="F40" s="214" t="s">
        <v>394</v>
      </c>
    </row>
    <row r="41" spans="1:6" ht="15" customHeight="1" x14ac:dyDescent="0.2">
      <c r="A41" s="192" t="s">
        <v>320</v>
      </c>
      <c r="B41" s="193">
        <v>69836</v>
      </c>
      <c r="C41" s="193">
        <v>34552</v>
      </c>
      <c r="D41" s="193">
        <v>35284</v>
      </c>
      <c r="E41" s="259"/>
      <c r="F41" s="214" t="s">
        <v>395</v>
      </c>
    </row>
    <row r="42" spans="1:6" ht="15" customHeight="1" x14ac:dyDescent="0.2">
      <c r="A42" s="192" t="s">
        <v>321</v>
      </c>
      <c r="B42" s="193">
        <v>54192</v>
      </c>
      <c r="C42" s="193">
        <v>26910</v>
      </c>
      <c r="D42" s="193">
        <v>27282</v>
      </c>
      <c r="E42" s="259"/>
      <c r="F42" s="214">
        <v>47.48</v>
      </c>
    </row>
    <row r="43" spans="1:6" ht="15" customHeight="1" x14ac:dyDescent="0.2">
      <c r="A43" s="192" t="s">
        <v>322</v>
      </c>
      <c r="B43" s="193">
        <v>72396</v>
      </c>
      <c r="C43" s="193">
        <v>36077</v>
      </c>
      <c r="D43" s="193">
        <v>36319</v>
      </c>
      <c r="E43" s="259"/>
      <c r="F43" s="214" t="s">
        <v>396</v>
      </c>
    </row>
    <row r="44" spans="1:6" ht="15" customHeight="1" x14ac:dyDescent="0.2">
      <c r="A44" s="192" t="s">
        <v>323</v>
      </c>
      <c r="B44" s="193">
        <v>114559</v>
      </c>
      <c r="C44" s="193">
        <v>56618</v>
      </c>
      <c r="D44" s="193">
        <v>57941</v>
      </c>
      <c r="E44" s="259"/>
      <c r="F44" s="214" t="s">
        <v>397</v>
      </c>
    </row>
    <row r="45" spans="1:6" s="265" customFormat="1" ht="15" customHeight="1" thickBot="1" x14ac:dyDescent="0.25">
      <c r="A45" s="261" t="s">
        <v>324</v>
      </c>
      <c r="B45" s="262">
        <v>52398</v>
      </c>
      <c r="C45" s="262">
        <v>26004</v>
      </c>
      <c r="D45" s="262">
        <v>26394</v>
      </c>
      <c r="E45" s="263"/>
      <c r="F45" s="264">
        <v>24.92</v>
      </c>
    </row>
    <row r="46" spans="1:6" ht="14.25" customHeight="1" x14ac:dyDescent="0.2">
      <c r="A46" s="179" t="s">
        <v>325</v>
      </c>
      <c r="B46" s="179"/>
      <c r="C46" s="179"/>
      <c r="D46" s="179"/>
      <c r="E46" s="179"/>
      <c r="F46" s="179"/>
    </row>
    <row r="47" spans="1:6" ht="14.25" customHeight="1" x14ac:dyDescent="0.2">
      <c r="A47" s="179" t="s">
        <v>326</v>
      </c>
      <c r="B47" s="179"/>
      <c r="C47" s="179"/>
      <c r="D47" s="179"/>
      <c r="E47" s="179"/>
      <c r="F47" s="179"/>
    </row>
    <row r="48" spans="1:6" ht="14.25" customHeight="1" x14ac:dyDescent="0.2">
      <c r="A48" s="373" t="s">
        <v>327</v>
      </c>
      <c r="B48" s="373"/>
      <c r="C48" s="373"/>
      <c r="D48" s="373"/>
      <c r="E48" s="373"/>
      <c r="F48" s="373"/>
    </row>
    <row r="49" spans="1:6" ht="15" customHeight="1" x14ac:dyDescent="0.2">
      <c r="A49" s="373"/>
      <c r="B49" s="373"/>
      <c r="C49" s="373"/>
      <c r="D49" s="373"/>
      <c r="E49" s="373"/>
      <c r="F49" s="373"/>
    </row>
  </sheetData>
  <mergeCells count="8">
    <mergeCell ref="E37:F37"/>
    <mergeCell ref="A48:F49"/>
    <mergeCell ref="A1:F1"/>
    <mergeCell ref="A2:F2"/>
    <mergeCell ref="E3:F3"/>
    <mergeCell ref="E4:F4"/>
    <mergeCell ref="E5:F5"/>
    <mergeCell ref="E11:F11"/>
  </mergeCells>
  <phoneticPr fontId="11"/>
  <pageMargins left="0.59375" right="0.40625" top="0.75" bottom="0.57291666666666663" header="0.3" footer="0.3"/>
  <pageSetup paperSize="9" orientation="portrait" r:id="rId1"/>
  <ignoredErrors>
    <ignoredError sqref="E7:F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CAAB-638A-4AB8-AAE3-550548BCBD7B}">
  <dimension ref="A1:K23"/>
  <sheetViews>
    <sheetView showGridLines="0" view="pageBreakPreview" zoomScaleNormal="100" zoomScaleSheetLayoutView="100" workbookViewId="0"/>
  </sheetViews>
  <sheetFormatPr defaultRowHeight="13.2" x14ac:dyDescent="0.2"/>
  <cols>
    <col min="2" max="2" width="9.77734375" customWidth="1"/>
    <col min="3" max="3" width="7.21875" customWidth="1"/>
    <col min="4" max="4" width="9.77734375" customWidth="1"/>
    <col min="5" max="5" width="7.21875" customWidth="1"/>
    <col min="6" max="6" width="9.77734375" customWidth="1"/>
    <col min="7" max="7" width="7.21875" customWidth="1"/>
    <col min="8" max="8" width="9.77734375" customWidth="1"/>
    <col min="9" max="9" width="7.21875" customWidth="1"/>
    <col min="10" max="10" width="9.77734375" customWidth="1"/>
    <col min="11" max="11" width="7.21875" customWidth="1"/>
  </cols>
  <sheetData>
    <row r="1" spans="1:11" ht="17.25" customHeight="1" x14ac:dyDescent="0.2">
      <c r="A1" s="27" t="s">
        <v>40</v>
      </c>
      <c r="B1" s="27"/>
      <c r="C1" s="27"/>
      <c r="D1" s="27"/>
      <c r="E1" s="27"/>
      <c r="F1" s="27"/>
      <c r="J1" s="27"/>
    </row>
    <row r="2" spans="1:11" ht="17.25" customHeight="1" thickBot="1" x14ac:dyDescent="0.25">
      <c r="A2" s="28"/>
      <c r="B2" s="29"/>
      <c r="C2" s="29"/>
      <c r="D2" s="29"/>
      <c r="E2" s="29"/>
      <c r="F2" s="29"/>
      <c r="H2" s="29"/>
      <c r="I2" s="29" t="s">
        <v>41</v>
      </c>
      <c r="J2" s="29"/>
      <c r="K2" s="29"/>
    </row>
    <row r="3" spans="1:11" ht="21" customHeight="1" x14ac:dyDescent="0.2">
      <c r="A3" s="323" t="s">
        <v>42</v>
      </c>
      <c r="B3" s="326" t="s">
        <v>43</v>
      </c>
      <c r="C3" s="327"/>
      <c r="D3" s="326" t="s">
        <v>44</v>
      </c>
      <c r="E3" s="327"/>
      <c r="F3" s="328" t="s">
        <v>45</v>
      </c>
      <c r="G3" s="326"/>
      <c r="H3" s="328" t="s">
        <v>46</v>
      </c>
      <c r="I3" s="326"/>
      <c r="J3" s="328" t="s">
        <v>338</v>
      </c>
      <c r="K3" s="326"/>
    </row>
    <row r="4" spans="1:11" ht="21" customHeight="1" x14ac:dyDescent="0.2">
      <c r="A4" s="324"/>
      <c r="B4" s="319" t="s">
        <v>47</v>
      </c>
      <c r="C4" s="319" t="s">
        <v>48</v>
      </c>
      <c r="D4" s="319" t="s">
        <v>47</v>
      </c>
      <c r="E4" s="319" t="s">
        <v>48</v>
      </c>
      <c r="F4" s="319" t="s">
        <v>47</v>
      </c>
      <c r="G4" s="321" t="s">
        <v>48</v>
      </c>
      <c r="H4" s="319" t="s">
        <v>47</v>
      </c>
      <c r="I4" s="321" t="s">
        <v>48</v>
      </c>
      <c r="J4" s="319" t="s">
        <v>47</v>
      </c>
      <c r="K4" s="321" t="s">
        <v>48</v>
      </c>
    </row>
    <row r="5" spans="1:11" ht="12" customHeight="1" x14ac:dyDescent="0.2">
      <c r="A5" s="325"/>
      <c r="B5" s="329"/>
      <c r="C5" s="329"/>
      <c r="D5" s="329"/>
      <c r="E5" s="329"/>
      <c r="F5" s="320"/>
      <c r="G5" s="322"/>
      <c r="H5" s="320"/>
      <c r="I5" s="322"/>
      <c r="J5" s="320"/>
      <c r="K5" s="322"/>
    </row>
    <row r="6" spans="1:11" ht="21" customHeight="1" x14ac:dyDescent="0.2">
      <c r="A6" s="32" t="s">
        <v>49</v>
      </c>
      <c r="B6" s="33">
        <v>233558</v>
      </c>
      <c r="C6" s="34">
        <v>-0.28860028860028858</v>
      </c>
      <c r="D6" s="33">
        <v>233196</v>
      </c>
      <c r="E6" s="34">
        <f t="shared" ref="E6:E13" si="0">(D6-B6)/B6*100</f>
        <v>-0.15499362042833043</v>
      </c>
      <c r="F6" s="33">
        <v>232007</v>
      </c>
      <c r="G6" s="34">
        <f t="shared" ref="G6:G13" si="1">(F6-D6)/D6*100</f>
        <v>-0.50987152438292249</v>
      </c>
      <c r="H6" s="33">
        <v>230844</v>
      </c>
      <c r="I6" s="34">
        <f t="shared" ref="I6:I13" si="2">(H6-D6)/D6*100</f>
        <v>-1.0085936293933002</v>
      </c>
      <c r="J6" s="33">
        <v>229937</v>
      </c>
      <c r="K6" s="34">
        <f t="shared" ref="K6:K13" si="3">(J6-H6)/F6*100</f>
        <v>-0.39093648036481654</v>
      </c>
    </row>
    <row r="7" spans="1:11" ht="21" customHeight="1" x14ac:dyDescent="0.2">
      <c r="A7" s="32" t="s">
        <v>50</v>
      </c>
      <c r="B7" s="33">
        <v>45946</v>
      </c>
      <c r="C7" s="34">
        <v>-0.58851529707040551</v>
      </c>
      <c r="D7" s="33">
        <v>45931</v>
      </c>
      <c r="E7" s="34">
        <f t="shared" si="0"/>
        <v>-3.2647020415270102E-2</v>
      </c>
      <c r="F7" s="33">
        <v>45812</v>
      </c>
      <c r="G7" s="34">
        <f t="shared" si="1"/>
        <v>-0.25908427859180078</v>
      </c>
      <c r="H7" s="33">
        <v>45488</v>
      </c>
      <c r="I7" s="34">
        <f t="shared" si="2"/>
        <v>-0.96449021358124143</v>
      </c>
      <c r="J7" s="33">
        <v>45618</v>
      </c>
      <c r="K7" s="34">
        <f t="shared" si="3"/>
        <v>0.28376844494892167</v>
      </c>
    </row>
    <row r="8" spans="1:11" ht="21" customHeight="1" x14ac:dyDescent="0.2">
      <c r="A8" s="32" t="s">
        <v>51</v>
      </c>
      <c r="B8" s="33">
        <v>13689</v>
      </c>
      <c r="C8" s="34">
        <v>1.4601245182330269</v>
      </c>
      <c r="D8" s="33">
        <v>13841</v>
      </c>
      <c r="E8" s="34">
        <f t="shared" si="0"/>
        <v>1.1103805975600849</v>
      </c>
      <c r="F8" s="33">
        <v>13878</v>
      </c>
      <c r="G8" s="34">
        <f t="shared" si="1"/>
        <v>0.267321725308865</v>
      </c>
      <c r="H8" s="33">
        <v>13900</v>
      </c>
      <c r="I8" s="34">
        <f t="shared" si="2"/>
        <v>0.42626977819521705</v>
      </c>
      <c r="J8" s="33">
        <v>13827</v>
      </c>
      <c r="K8" s="34">
        <f t="shared" si="3"/>
        <v>-0.52601239371667385</v>
      </c>
    </row>
    <row r="9" spans="1:11" ht="21" customHeight="1" x14ac:dyDescent="0.2">
      <c r="A9" s="32" t="s">
        <v>52</v>
      </c>
      <c r="B9" s="33">
        <v>22059</v>
      </c>
      <c r="C9" s="34">
        <v>-3.1723012779842297E-2</v>
      </c>
      <c r="D9" s="33">
        <v>22147</v>
      </c>
      <c r="E9" s="34">
        <f t="shared" si="0"/>
        <v>0.39893014189219822</v>
      </c>
      <c r="F9" s="33">
        <v>22015</v>
      </c>
      <c r="G9" s="34">
        <f t="shared" si="1"/>
        <v>-0.59601751930284008</v>
      </c>
      <c r="H9" s="33">
        <v>22016</v>
      </c>
      <c r="I9" s="34">
        <f t="shared" si="2"/>
        <v>-0.59150223506569732</v>
      </c>
      <c r="J9" s="33">
        <v>21827</v>
      </c>
      <c r="K9" s="34">
        <f t="shared" si="3"/>
        <v>-0.85850556438791736</v>
      </c>
    </row>
    <row r="10" spans="1:11" ht="21" customHeight="1" x14ac:dyDescent="0.2">
      <c r="A10" s="32" t="s">
        <v>53</v>
      </c>
      <c r="B10" s="33">
        <v>18746</v>
      </c>
      <c r="C10" s="34">
        <v>-9.0603847998720885E-2</v>
      </c>
      <c r="D10" s="33">
        <v>18809</v>
      </c>
      <c r="E10" s="34">
        <f t="shared" si="0"/>
        <v>0.33607169529499625</v>
      </c>
      <c r="F10" s="33">
        <v>18671</v>
      </c>
      <c r="G10" s="34">
        <f t="shared" si="1"/>
        <v>-0.73369131798607046</v>
      </c>
      <c r="H10" s="33">
        <v>18733</v>
      </c>
      <c r="I10" s="34">
        <f t="shared" si="2"/>
        <v>-0.40406188526769099</v>
      </c>
      <c r="J10" s="33">
        <v>18739</v>
      </c>
      <c r="K10" s="34">
        <f t="shared" si="3"/>
        <v>3.2135397139949659E-2</v>
      </c>
    </row>
    <row r="11" spans="1:11" ht="21" customHeight="1" x14ac:dyDescent="0.2">
      <c r="A11" s="32" t="s">
        <v>54</v>
      </c>
      <c r="B11" s="33">
        <v>53555</v>
      </c>
      <c r="C11" s="34">
        <v>-0.66034760994973196</v>
      </c>
      <c r="D11" s="33">
        <v>53254</v>
      </c>
      <c r="E11" s="34">
        <f t="shared" si="0"/>
        <v>-0.56203902530109229</v>
      </c>
      <c r="F11" s="33">
        <v>52816</v>
      </c>
      <c r="G11" s="34">
        <f t="shared" si="1"/>
        <v>-0.82247342922597366</v>
      </c>
      <c r="H11" s="33">
        <v>52428</v>
      </c>
      <c r="I11" s="34">
        <f t="shared" si="2"/>
        <v>-1.5510571975814025</v>
      </c>
      <c r="J11" s="33">
        <v>52221</v>
      </c>
      <c r="K11" s="34">
        <f t="shared" si="3"/>
        <v>-0.39192668888215698</v>
      </c>
    </row>
    <row r="12" spans="1:11" ht="21" customHeight="1" x14ac:dyDescent="0.2">
      <c r="A12" s="32" t="s">
        <v>55</v>
      </c>
      <c r="B12" s="33">
        <v>42644</v>
      </c>
      <c r="C12" s="34">
        <v>-0.1919206104011609</v>
      </c>
      <c r="D12" s="33">
        <v>42483</v>
      </c>
      <c r="E12" s="34">
        <f t="shared" si="0"/>
        <v>-0.37754432042022323</v>
      </c>
      <c r="F12" s="33">
        <v>42140</v>
      </c>
      <c r="G12" s="34">
        <f t="shared" si="1"/>
        <v>-0.8073817762399077</v>
      </c>
      <c r="H12" s="33">
        <v>41771</v>
      </c>
      <c r="I12" s="34">
        <f t="shared" si="2"/>
        <v>-1.6759645034484381</v>
      </c>
      <c r="J12" s="33">
        <v>41388</v>
      </c>
      <c r="K12" s="34">
        <f t="shared" si="3"/>
        <v>-0.90887517797816797</v>
      </c>
    </row>
    <row r="13" spans="1:11" ht="21" customHeight="1" thickBot="1" x14ac:dyDescent="0.25">
      <c r="A13" s="35" t="s">
        <v>56</v>
      </c>
      <c r="B13" s="36">
        <v>36919</v>
      </c>
      <c r="C13" s="37">
        <v>-0.37508770036159533</v>
      </c>
      <c r="D13" s="36">
        <v>36731</v>
      </c>
      <c r="E13" s="37">
        <f t="shared" si="0"/>
        <v>-0.50922289336114201</v>
      </c>
      <c r="F13" s="36">
        <v>36675</v>
      </c>
      <c r="G13" s="37">
        <f t="shared" si="1"/>
        <v>-0.15245977512183168</v>
      </c>
      <c r="H13" s="36">
        <v>36508</v>
      </c>
      <c r="I13" s="37">
        <f t="shared" si="2"/>
        <v>-0.60711660450300831</v>
      </c>
      <c r="J13" s="36">
        <v>36317</v>
      </c>
      <c r="K13" s="37">
        <f t="shared" si="3"/>
        <v>-0.52079072937968651</v>
      </c>
    </row>
    <row r="14" spans="1:11" ht="18.75" customHeight="1" x14ac:dyDescent="0.2">
      <c r="A14" s="120" t="s">
        <v>57</v>
      </c>
      <c r="B14" s="27"/>
      <c r="C14" s="27"/>
      <c r="D14" s="27"/>
      <c r="E14" s="27"/>
      <c r="F14" s="27"/>
      <c r="J14" s="27"/>
    </row>
    <row r="16" spans="1:11" x14ac:dyDescent="0.2">
      <c r="E16" s="34"/>
    </row>
    <row r="17" spans="5:5" x14ac:dyDescent="0.2">
      <c r="E17" s="34"/>
    </row>
    <row r="18" spans="5:5" x14ac:dyDescent="0.2">
      <c r="E18" s="34"/>
    </row>
    <row r="19" spans="5:5" x14ac:dyDescent="0.2">
      <c r="E19" s="34"/>
    </row>
    <row r="20" spans="5:5" x14ac:dyDescent="0.2">
      <c r="E20" s="34"/>
    </row>
    <row r="21" spans="5:5" x14ac:dyDescent="0.2">
      <c r="E21" s="34"/>
    </row>
    <row r="22" spans="5:5" x14ac:dyDescent="0.2">
      <c r="E22" s="34"/>
    </row>
    <row r="23" spans="5:5" ht="13.5" customHeight="1" x14ac:dyDescent="0.2">
      <c r="E23" s="38"/>
    </row>
  </sheetData>
  <mergeCells count="16">
    <mergeCell ref="K4:K5"/>
    <mergeCell ref="A3:A5"/>
    <mergeCell ref="B3:C3"/>
    <mergeCell ref="D3:E3"/>
    <mergeCell ref="F3:G3"/>
    <mergeCell ref="H3:I3"/>
    <mergeCell ref="J3:K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11"/>
  <pageMargins left="0.59375" right="0.36458333333333331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5255-5447-4DF1-A5E6-883F53E2AD2E}">
  <dimension ref="A1:N29"/>
  <sheetViews>
    <sheetView showGridLines="0" view="pageBreakPreview" zoomScaleSheetLayoutView="100" workbookViewId="0"/>
  </sheetViews>
  <sheetFormatPr defaultRowHeight="13.2" x14ac:dyDescent="0.2"/>
  <cols>
    <col min="1" max="1" width="10.33203125" customWidth="1"/>
    <col min="2" max="2" width="9.44140625" customWidth="1"/>
    <col min="3" max="3" width="7.21875" customWidth="1"/>
    <col min="4" max="4" width="9.44140625" customWidth="1"/>
    <col min="5" max="5" width="7.21875" customWidth="1"/>
    <col min="6" max="6" width="9.44140625" customWidth="1"/>
    <col min="7" max="7" width="7.21875" customWidth="1"/>
    <col min="8" max="8" width="9.44140625" customWidth="1"/>
    <col min="9" max="9" width="7.21875" customWidth="1"/>
    <col min="10" max="10" width="9.44140625" customWidth="1"/>
    <col min="11" max="11" width="7.21875" customWidth="1"/>
  </cols>
  <sheetData>
    <row r="1" spans="1:14" ht="15.75" customHeight="1" x14ac:dyDescent="0.2">
      <c r="A1" s="39" t="s">
        <v>58</v>
      </c>
      <c r="B1" s="40"/>
      <c r="C1" s="40"/>
      <c r="D1" s="40"/>
      <c r="E1" s="40"/>
    </row>
    <row r="2" spans="1:14" ht="15.75" customHeight="1" thickBot="1" x14ac:dyDescent="0.25">
      <c r="A2" s="40"/>
      <c r="B2" s="330" t="s">
        <v>59</v>
      </c>
      <c r="C2" s="330"/>
      <c r="D2" s="330"/>
      <c r="E2" s="330"/>
      <c r="F2" s="331"/>
      <c r="G2" s="331"/>
      <c r="H2" s="331"/>
      <c r="I2" s="331"/>
      <c r="J2" s="331"/>
      <c r="K2" s="331"/>
    </row>
    <row r="3" spans="1:14" ht="15.75" customHeight="1" x14ac:dyDescent="0.2">
      <c r="A3" s="332" t="s">
        <v>60</v>
      </c>
      <c r="B3" s="322" t="s">
        <v>43</v>
      </c>
      <c r="C3" s="325"/>
      <c r="D3" s="322" t="s">
        <v>44</v>
      </c>
      <c r="E3" s="335"/>
      <c r="F3" s="336" t="s">
        <v>45</v>
      </c>
      <c r="G3" s="337"/>
      <c r="H3" s="336" t="s">
        <v>46</v>
      </c>
      <c r="I3" s="337"/>
      <c r="J3" s="336" t="s">
        <v>338</v>
      </c>
      <c r="K3" s="337"/>
    </row>
    <row r="4" spans="1:14" ht="15.75" customHeight="1" x14ac:dyDescent="0.2">
      <c r="A4" s="333"/>
      <c r="B4" s="41" t="s">
        <v>61</v>
      </c>
      <c r="C4" s="42" t="s">
        <v>62</v>
      </c>
      <c r="D4" s="41" t="s">
        <v>61</v>
      </c>
      <c r="E4" s="42" t="s">
        <v>62</v>
      </c>
      <c r="F4" s="41" t="s">
        <v>61</v>
      </c>
      <c r="G4" s="42" t="s">
        <v>62</v>
      </c>
      <c r="H4" s="41" t="s">
        <v>61</v>
      </c>
      <c r="I4" s="42" t="s">
        <v>62</v>
      </c>
      <c r="J4" s="41" t="s">
        <v>61</v>
      </c>
      <c r="K4" s="42" t="s">
        <v>62</v>
      </c>
    </row>
    <row r="5" spans="1:14" ht="19.5" customHeight="1" x14ac:dyDescent="0.2">
      <c r="A5" s="334"/>
      <c r="B5" s="30" t="s">
        <v>63</v>
      </c>
      <c r="C5" s="31" t="s">
        <v>64</v>
      </c>
      <c r="D5" s="30" t="s">
        <v>63</v>
      </c>
      <c r="E5" s="31" t="s">
        <v>64</v>
      </c>
      <c r="F5" s="30" t="s">
        <v>63</v>
      </c>
      <c r="G5" s="31" t="s">
        <v>64</v>
      </c>
      <c r="H5" s="30" t="s">
        <v>63</v>
      </c>
      <c r="I5" s="31" t="s">
        <v>64</v>
      </c>
      <c r="J5" s="30" t="s">
        <v>63</v>
      </c>
      <c r="K5" s="31" t="s">
        <v>64</v>
      </c>
      <c r="M5" s="216"/>
    </row>
    <row r="6" spans="1:14" ht="15.75" customHeight="1" x14ac:dyDescent="0.2">
      <c r="A6" s="43" t="s">
        <v>65</v>
      </c>
      <c r="B6" s="44">
        <f>SUM(B7:B27)</f>
        <v>233558</v>
      </c>
      <c r="C6" s="45">
        <v>100</v>
      </c>
      <c r="D6" s="44">
        <v>233196</v>
      </c>
      <c r="E6" s="45">
        <v>100</v>
      </c>
      <c r="F6" s="44">
        <v>232007</v>
      </c>
      <c r="G6" s="45">
        <v>100</v>
      </c>
      <c r="H6" s="44">
        <v>230844</v>
      </c>
      <c r="I6" s="45">
        <v>100</v>
      </c>
      <c r="J6" s="44">
        <v>229937</v>
      </c>
      <c r="K6" s="45">
        <v>100</v>
      </c>
    </row>
    <row r="7" spans="1:14" ht="15.75" customHeight="1" x14ac:dyDescent="0.2">
      <c r="A7" s="46" t="s">
        <v>66</v>
      </c>
      <c r="B7" s="44">
        <v>7175</v>
      </c>
      <c r="C7" s="47">
        <f t="shared" ref="C7:C27" si="0">B7/$B$6*100</f>
        <v>3.0720420623571019</v>
      </c>
      <c r="D7" s="44">
        <v>6932</v>
      </c>
      <c r="E7" s="47">
        <f t="shared" ref="E7:E27" si="1">D7/$D$6*100</f>
        <v>2.9726067342493012</v>
      </c>
      <c r="F7" s="44">
        <v>6709</v>
      </c>
      <c r="G7" s="47">
        <f t="shared" ref="G7:G27" si="2">F7/$F$6*100</f>
        <v>2.8917230945618022</v>
      </c>
      <c r="H7" s="44">
        <v>6451</v>
      </c>
      <c r="I7" s="47">
        <f t="shared" ref="I7:I27" si="3">H7/$H$6*100</f>
        <v>2.794527906291695</v>
      </c>
      <c r="J7" s="44">
        <v>6182</v>
      </c>
      <c r="K7" s="47">
        <f t="shared" ref="K7:K27" si="4">J7/$J$6*100</f>
        <v>2.6885625192987641</v>
      </c>
      <c r="M7" s="217"/>
      <c r="N7" s="218"/>
    </row>
    <row r="8" spans="1:14" ht="15.75" customHeight="1" x14ac:dyDescent="0.2">
      <c r="A8" s="46" t="s">
        <v>67</v>
      </c>
      <c r="B8" s="44">
        <v>8410</v>
      </c>
      <c r="C8" s="47">
        <f t="shared" si="0"/>
        <v>3.600818640337732</v>
      </c>
      <c r="D8" s="44">
        <v>8277</v>
      </c>
      <c r="E8" s="47">
        <f t="shared" si="1"/>
        <v>3.5493747748674935</v>
      </c>
      <c r="F8" s="44">
        <v>8125</v>
      </c>
      <c r="G8" s="47">
        <f t="shared" si="2"/>
        <v>3.50204950712694</v>
      </c>
      <c r="H8" s="44">
        <v>7941</v>
      </c>
      <c r="I8" s="47">
        <f t="shared" si="3"/>
        <v>3.4399854447159122</v>
      </c>
      <c r="J8" s="44">
        <v>7729</v>
      </c>
      <c r="K8" s="47">
        <f t="shared" si="4"/>
        <v>3.3613555017243857</v>
      </c>
    </row>
    <row r="9" spans="1:14" ht="15.75" customHeight="1" x14ac:dyDescent="0.2">
      <c r="A9" s="46" t="s">
        <v>68</v>
      </c>
      <c r="B9" s="44">
        <v>9397</v>
      </c>
      <c r="C9" s="47">
        <f t="shared" si="0"/>
        <v>4.023411743549782</v>
      </c>
      <c r="D9" s="44">
        <v>9341</v>
      </c>
      <c r="E9" s="47">
        <f t="shared" si="1"/>
        <v>4.0056433214977964</v>
      </c>
      <c r="F9" s="44">
        <v>9118</v>
      </c>
      <c r="G9" s="47">
        <f t="shared" si="2"/>
        <v>3.9300538345825773</v>
      </c>
      <c r="H9" s="44">
        <v>8956</v>
      </c>
      <c r="I9" s="47">
        <f t="shared" si="3"/>
        <v>3.8796763182062342</v>
      </c>
      <c r="J9" s="44">
        <v>8794</v>
      </c>
      <c r="K9" s="47">
        <f t="shared" si="4"/>
        <v>3.8245258483845572</v>
      </c>
    </row>
    <row r="10" spans="1:14" ht="15.75" customHeight="1" x14ac:dyDescent="0.2">
      <c r="A10" s="46" t="s">
        <v>69</v>
      </c>
      <c r="B10" s="44">
        <v>10094</v>
      </c>
      <c r="C10" s="47">
        <f t="shared" si="0"/>
        <v>4.3218386867501861</v>
      </c>
      <c r="D10" s="44">
        <v>9815</v>
      </c>
      <c r="E10" s="47">
        <f t="shared" si="1"/>
        <v>4.2089058131357309</v>
      </c>
      <c r="F10" s="44">
        <v>9689</v>
      </c>
      <c r="G10" s="47">
        <f t="shared" si="2"/>
        <v>4.1761670984065136</v>
      </c>
      <c r="H10" s="44">
        <v>9595</v>
      </c>
      <c r="I10" s="47">
        <f t="shared" si="3"/>
        <v>4.1564866316646745</v>
      </c>
      <c r="J10" s="44">
        <v>9530</v>
      </c>
      <c r="K10" s="47">
        <f t="shared" si="4"/>
        <v>4.1446135245741225</v>
      </c>
      <c r="M10" s="217"/>
      <c r="N10" s="218"/>
    </row>
    <row r="11" spans="1:14" ht="15.75" customHeight="1" x14ac:dyDescent="0.2">
      <c r="A11" s="46" t="s">
        <v>70</v>
      </c>
      <c r="B11" s="44">
        <v>11347</v>
      </c>
      <c r="C11" s="47">
        <f t="shared" si="0"/>
        <v>4.8583221298349875</v>
      </c>
      <c r="D11" s="44">
        <v>11228</v>
      </c>
      <c r="E11" s="47">
        <f t="shared" si="1"/>
        <v>4.8148338736513487</v>
      </c>
      <c r="F11" s="44">
        <v>11059</v>
      </c>
      <c r="G11" s="47">
        <f t="shared" si="2"/>
        <v>4.7666665229928409</v>
      </c>
      <c r="H11" s="44">
        <v>10973</v>
      </c>
      <c r="I11" s="47">
        <f t="shared" si="3"/>
        <v>4.7534265564623732</v>
      </c>
      <c r="J11" s="44">
        <v>11038</v>
      </c>
      <c r="K11" s="47">
        <f t="shared" si="4"/>
        <v>4.8004453393755684</v>
      </c>
    </row>
    <row r="12" spans="1:14" ht="15.75" customHeight="1" x14ac:dyDescent="0.2">
      <c r="A12" s="46" t="s">
        <v>71</v>
      </c>
      <c r="B12" s="44">
        <v>11114</v>
      </c>
      <c r="C12" s="47">
        <f t="shared" si="0"/>
        <v>4.7585610426532163</v>
      </c>
      <c r="D12" s="44">
        <v>11193</v>
      </c>
      <c r="E12" s="47">
        <f t="shared" si="1"/>
        <v>4.7998250398806155</v>
      </c>
      <c r="F12" s="44">
        <v>11323</v>
      </c>
      <c r="G12" s="47">
        <f t="shared" si="2"/>
        <v>4.8804561931321038</v>
      </c>
      <c r="H12" s="44">
        <v>11352</v>
      </c>
      <c r="I12" s="47">
        <f t="shared" si="3"/>
        <v>4.9176066954306803</v>
      </c>
      <c r="J12" s="44">
        <v>11263</v>
      </c>
      <c r="K12" s="47">
        <f t="shared" si="4"/>
        <v>4.8982982295150412</v>
      </c>
    </row>
    <row r="13" spans="1:14" ht="15.75" customHeight="1" x14ac:dyDescent="0.2">
      <c r="A13" s="46" t="s">
        <v>72</v>
      </c>
      <c r="B13" s="44">
        <v>11107</v>
      </c>
      <c r="C13" s="47">
        <f t="shared" si="0"/>
        <v>4.7555639284460387</v>
      </c>
      <c r="D13" s="44">
        <v>11086</v>
      </c>
      <c r="E13" s="47">
        <f t="shared" si="1"/>
        <v>4.7539408909243726</v>
      </c>
      <c r="F13" s="44">
        <v>10960</v>
      </c>
      <c r="G13" s="47">
        <f t="shared" si="2"/>
        <v>4.7239953966906176</v>
      </c>
      <c r="H13" s="44">
        <v>10986</v>
      </c>
      <c r="I13" s="47">
        <f t="shared" si="3"/>
        <v>4.7590580651868795</v>
      </c>
      <c r="J13" s="44">
        <v>11261</v>
      </c>
      <c r="K13" s="47">
        <f t="shared" si="4"/>
        <v>4.897428426047135</v>
      </c>
    </row>
    <row r="14" spans="1:14" ht="15.75" customHeight="1" x14ac:dyDescent="0.2">
      <c r="A14" s="46" t="s">
        <v>73</v>
      </c>
      <c r="B14" s="44">
        <v>12865</v>
      </c>
      <c r="C14" s="47">
        <f t="shared" si="0"/>
        <v>5.5082677536200855</v>
      </c>
      <c r="D14" s="44">
        <v>12597</v>
      </c>
      <c r="E14" s="47">
        <f t="shared" si="1"/>
        <v>5.4018936859980444</v>
      </c>
      <c r="F14" s="44">
        <v>12159</v>
      </c>
      <c r="G14" s="47">
        <f t="shared" si="2"/>
        <v>5.2407901485731028</v>
      </c>
      <c r="H14" s="44">
        <v>11892</v>
      </c>
      <c r="I14" s="47">
        <f t="shared" si="3"/>
        <v>5.1515309039871084</v>
      </c>
      <c r="J14" s="44">
        <v>11684</v>
      </c>
      <c r="K14" s="47">
        <f t="shared" si="4"/>
        <v>5.0813918595093437</v>
      </c>
    </row>
    <row r="15" spans="1:14" ht="15.75" customHeight="1" x14ac:dyDescent="0.2">
      <c r="A15" s="46" t="s">
        <v>74</v>
      </c>
      <c r="B15" s="44">
        <v>15479</v>
      </c>
      <c r="C15" s="47">
        <f t="shared" si="0"/>
        <v>6.6274758304147152</v>
      </c>
      <c r="D15" s="44">
        <v>14863</v>
      </c>
      <c r="E15" s="47">
        <f t="shared" si="1"/>
        <v>6.3736084666975419</v>
      </c>
      <c r="F15" s="44">
        <v>14452</v>
      </c>
      <c r="G15" s="47">
        <f t="shared" si="2"/>
        <v>6.2291223971690517</v>
      </c>
      <c r="H15" s="44">
        <v>13808</v>
      </c>
      <c r="I15" s="47">
        <f t="shared" si="3"/>
        <v>5.9815286513836181</v>
      </c>
      <c r="J15" s="44">
        <v>13429</v>
      </c>
      <c r="K15" s="47">
        <f t="shared" si="4"/>
        <v>5.8402953852577006</v>
      </c>
    </row>
    <row r="16" spans="1:14" ht="15.75" customHeight="1" x14ac:dyDescent="0.2">
      <c r="A16" s="46" t="s">
        <v>75</v>
      </c>
      <c r="B16" s="44">
        <v>19731</v>
      </c>
      <c r="C16" s="47">
        <f t="shared" si="0"/>
        <v>8.448008631688916</v>
      </c>
      <c r="D16" s="44">
        <v>19228</v>
      </c>
      <c r="E16" s="47">
        <f t="shared" si="1"/>
        <v>8.2454244498190352</v>
      </c>
      <c r="F16" s="44">
        <v>18359</v>
      </c>
      <c r="G16" s="47">
        <f t="shared" si="2"/>
        <v>7.9131233109345835</v>
      </c>
      <c r="H16" s="44">
        <v>17395</v>
      </c>
      <c r="I16" s="47">
        <f t="shared" si="3"/>
        <v>7.535391866368629</v>
      </c>
      <c r="J16" s="44">
        <v>16325</v>
      </c>
      <c r="K16" s="47">
        <f t="shared" si="4"/>
        <v>7.0997708067862071</v>
      </c>
    </row>
    <row r="17" spans="1:14" ht="15.75" customHeight="1" x14ac:dyDescent="0.2">
      <c r="A17" s="46" t="s">
        <v>76</v>
      </c>
      <c r="B17" s="44">
        <v>17582</v>
      </c>
      <c r="C17" s="47">
        <f t="shared" si="0"/>
        <v>7.5278945700853752</v>
      </c>
      <c r="D17" s="44">
        <v>18786</v>
      </c>
      <c r="E17" s="47">
        <f t="shared" si="1"/>
        <v>8.055884320485772</v>
      </c>
      <c r="F17" s="44">
        <v>19185</v>
      </c>
      <c r="G17" s="47">
        <f t="shared" si="2"/>
        <v>8.2691470515975816</v>
      </c>
      <c r="H17" s="44">
        <v>19721</v>
      </c>
      <c r="I17" s="47">
        <f t="shared" si="3"/>
        <v>8.5429987350765018</v>
      </c>
      <c r="J17" s="44">
        <v>19951</v>
      </c>
      <c r="K17" s="47">
        <f t="shared" si="4"/>
        <v>8.6767244941005579</v>
      </c>
    </row>
    <row r="18" spans="1:14" ht="15.75" customHeight="1" x14ac:dyDescent="0.2">
      <c r="A18" s="46" t="s">
        <v>77</v>
      </c>
      <c r="B18" s="44">
        <v>14430</v>
      </c>
      <c r="C18" s="47">
        <f t="shared" si="0"/>
        <v>6.1783368585105203</v>
      </c>
      <c r="D18" s="44">
        <v>14678</v>
      </c>
      <c r="E18" s="47">
        <f t="shared" si="1"/>
        <v>6.2942760596236642</v>
      </c>
      <c r="F18" s="44">
        <v>15552</v>
      </c>
      <c r="G18" s="47">
        <f t="shared" si="2"/>
        <v>6.7032460227493136</v>
      </c>
      <c r="H18" s="44">
        <v>16375</v>
      </c>
      <c r="I18" s="47">
        <f t="shared" si="3"/>
        <v>7.0935350279842675</v>
      </c>
      <c r="J18" s="44">
        <v>17114</v>
      </c>
      <c r="K18" s="47">
        <f t="shared" si="4"/>
        <v>7.4429082748752915</v>
      </c>
    </row>
    <row r="19" spans="1:14" ht="15.75" customHeight="1" x14ac:dyDescent="0.2">
      <c r="A19" s="46" t="s">
        <v>78</v>
      </c>
      <c r="B19" s="44">
        <v>12854</v>
      </c>
      <c r="C19" s="47">
        <f t="shared" si="0"/>
        <v>5.5035580027230928</v>
      </c>
      <c r="D19" s="44">
        <v>12722</v>
      </c>
      <c r="E19" s="47">
        <f t="shared" si="1"/>
        <v>5.4554966637506652</v>
      </c>
      <c r="F19" s="44">
        <v>12749</v>
      </c>
      <c r="G19" s="47">
        <f t="shared" si="2"/>
        <v>5.4950928204752438</v>
      </c>
      <c r="H19" s="44">
        <v>12943</v>
      </c>
      <c r="I19" s="47">
        <f t="shared" si="3"/>
        <v>5.606816724714526</v>
      </c>
      <c r="J19" s="44">
        <v>13417</v>
      </c>
      <c r="K19" s="47">
        <f t="shared" si="4"/>
        <v>5.8350765644502625</v>
      </c>
    </row>
    <row r="20" spans="1:14" ht="15.75" customHeight="1" x14ac:dyDescent="0.2">
      <c r="A20" s="46" t="s">
        <v>79</v>
      </c>
      <c r="B20" s="44">
        <v>16098</v>
      </c>
      <c r="C20" s="47">
        <f t="shared" si="0"/>
        <v>6.8925063581637112</v>
      </c>
      <c r="D20" s="44">
        <v>14936</v>
      </c>
      <c r="E20" s="47">
        <f t="shared" si="1"/>
        <v>6.4049126057050723</v>
      </c>
      <c r="F20" s="44">
        <v>13993</v>
      </c>
      <c r="G20" s="47">
        <f t="shared" si="2"/>
        <v>6.0312835388587418</v>
      </c>
      <c r="H20" s="44">
        <v>13253</v>
      </c>
      <c r="I20" s="47">
        <f t="shared" si="3"/>
        <v>5.7411065481450674</v>
      </c>
      <c r="J20" s="44">
        <v>12850</v>
      </c>
      <c r="K20" s="47">
        <f t="shared" si="4"/>
        <v>5.5884872812987911</v>
      </c>
      <c r="M20" s="217"/>
      <c r="N20" s="218"/>
    </row>
    <row r="21" spans="1:14" ht="15.75" customHeight="1" x14ac:dyDescent="0.2">
      <c r="A21" s="46" t="s">
        <v>80</v>
      </c>
      <c r="B21" s="44">
        <v>20133</v>
      </c>
      <c r="C21" s="47">
        <f t="shared" si="0"/>
        <v>8.6201286190154054</v>
      </c>
      <c r="D21" s="44">
        <v>20652</v>
      </c>
      <c r="E21" s="47">
        <f t="shared" si="1"/>
        <v>8.8560695723768852</v>
      </c>
      <c r="F21" s="44">
        <v>19477</v>
      </c>
      <c r="G21" s="47">
        <f t="shared" si="2"/>
        <v>8.3950053231152513</v>
      </c>
      <c r="H21" s="44">
        <v>18019</v>
      </c>
      <c r="I21" s="47">
        <f t="shared" si="3"/>
        <v>7.8057042851449463</v>
      </c>
      <c r="J21" s="44">
        <v>16360</v>
      </c>
      <c r="K21" s="47">
        <f t="shared" si="4"/>
        <v>7.114992367474569</v>
      </c>
    </row>
    <row r="22" spans="1:14" ht="15.75" customHeight="1" x14ac:dyDescent="0.2">
      <c r="A22" s="46" t="s">
        <v>81</v>
      </c>
      <c r="B22" s="44">
        <v>16665</v>
      </c>
      <c r="C22" s="47">
        <f t="shared" si="0"/>
        <v>7.135272608945102</v>
      </c>
      <c r="D22" s="44">
        <v>15862</v>
      </c>
      <c r="E22" s="47">
        <f t="shared" si="1"/>
        <v>6.8020034648964822</v>
      </c>
      <c r="F22" s="44">
        <v>16505</v>
      </c>
      <c r="G22" s="47">
        <f t="shared" si="2"/>
        <v>7.1140094910929417</v>
      </c>
      <c r="H22" s="44">
        <v>17088</v>
      </c>
      <c r="I22" s="47">
        <f t="shared" si="3"/>
        <v>7.402401621874513</v>
      </c>
      <c r="J22" s="44">
        <v>17606</v>
      </c>
      <c r="K22" s="47">
        <f t="shared" si="4"/>
        <v>7.6568799279802731</v>
      </c>
    </row>
    <row r="23" spans="1:14" ht="15.75" customHeight="1" x14ac:dyDescent="0.2">
      <c r="A23" s="46" t="s">
        <v>82</v>
      </c>
      <c r="B23" s="44">
        <v>11038</v>
      </c>
      <c r="C23" s="47">
        <f t="shared" si="0"/>
        <v>4.7260209455467166</v>
      </c>
      <c r="D23" s="44">
        <v>11986</v>
      </c>
      <c r="E23" s="47">
        <f t="shared" si="1"/>
        <v>5.1398823307432373</v>
      </c>
      <c r="F23" s="44">
        <v>12817</v>
      </c>
      <c r="G23" s="47">
        <f t="shared" si="2"/>
        <v>5.5244022809656599</v>
      </c>
      <c r="H23" s="44">
        <v>13639</v>
      </c>
      <c r="I23" s="47">
        <f t="shared" si="3"/>
        <v>5.9083190379650325</v>
      </c>
      <c r="J23" s="44">
        <v>14431</v>
      </c>
      <c r="K23" s="47">
        <f t="shared" si="4"/>
        <v>6.2760669226788206</v>
      </c>
    </row>
    <row r="24" spans="1:14" ht="15.75" customHeight="1" x14ac:dyDescent="0.2">
      <c r="A24" s="46" t="s">
        <v>83</v>
      </c>
      <c r="B24" s="44">
        <v>5415</v>
      </c>
      <c r="C24" s="47">
        <f t="shared" si="0"/>
        <v>2.3184819188381471</v>
      </c>
      <c r="D24" s="44">
        <v>6143</v>
      </c>
      <c r="E24" s="47">
        <f t="shared" si="1"/>
        <v>2.6342647386747626</v>
      </c>
      <c r="F24" s="44">
        <v>6745</v>
      </c>
      <c r="G24" s="47">
        <f t="shared" si="2"/>
        <v>2.9072398677626108</v>
      </c>
      <c r="H24" s="44">
        <v>7189</v>
      </c>
      <c r="I24" s="47">
        <f t="shared" si="3"/>
        <v>3.1142243246521462</v>
      </c>
      <c r="J24" s="44">
        <v>7513</v>
      </c>
      <c r="K24" s="47">
        <f t="shared" si="4"/>
        <v>3.2674167271904913</v>
      </c>
    </row>
    <row r="25" spans="1:14" ht="15.75" customHeight="1" x14ac:dyDescent="0.2">
      <c r="A25" s="46" t="s">
        <v>84</v>
      </c>
      <c r="B25" s="44">
        <v>1998</v>
      </c>
      <c r="C25" s="47">
        <f t="shared" si="0"/>
        <v>0.85546202656299508</v>
      </c>
      <c r="D25" s="44">
        <v>2167</v>
      </c>
      <c r="E25" s="47">
        <f t="shared" si="1"/>
        <v>0.92926122231942221</v>
      </c>
      <c r="F25" s="44">
        <v>2309</v>
      </c>
      <c r="G25" s="47">
        <f t="shared" si="2"/>
        <v>0.99522859224075133</v>
      </c>
      <c r="H25" s="44">
        <v>2523</v>
      </c>
      <c r="I25" s="47">
        <f t="shared" si="3"/>
        <v>1.0929458855330874</v>
      </c>
      <c r="J25" s="44">
        <v>2715</v>
      </c>
      <c r="K25" s="47">
        <f t="shared" si="4"/>
        <v>1.1807582076829741</v>
      </c>
    </row>
    <row r="26" spans="1:14" ht="15.75" customHeight="1" x14ac:dyDescent="0.2">
      <c r="A26" s="46" t="s">
        <v>85</v>
      </c>
      <c r="B26" s="44">
        <v>542</v>
      </c>
      <c r="C26" s="47">
        <f t="shared" si="0"/>
        <v>0.23206227147004169</v>
      </c>
      <c r="D26" s="44">
        <v>616</v>
      </c>
      <c r="E26" s="47">
        <f t="shared" si="1"/>
        <v>0.26415547436491194</v>
      </c>
      <c r="F26" s="44">
        <v>639</v>
      </c>
      <c r="G26" s="47">
        <f t="shared" si="2"/>
        <v>0.27542272431435261</v>
      </c>
      <c r="H26" s="44">
        <v>654</v>
      </c>
      <c r="I26" s="47">
        <f t="shared" si="3"/>
        <v>0.28330820814056246</v>
      </c>
      <c r="J26" s="44">
        <v>649</v>
      </c>
      <c r="K26" s="47">
        <f t="shared" si="4"/>
        <v>0.2822512253356354</v>
      </c>
    </row>
    <row r="27" spans="1:14" ht="15.75" customHeight="1" x14ac:dyDescent="0.2">
      <c r="A27" s="46" t="s">
        <v>86</v>
      </c>
      <c r="B27" s="44">
        <v>84</v>
      </c>
      <c r="C27" s="47">
        <f t="shared" si="0"/>
        <v>3.5965370486131923E-2</v>
      </c>
      <c r="D27" s="44">
        <v>88</v>
      </c>
      <c r="E27" s="47">
        <f t="shared" si="1"/>
        <v>3.7736496337844559E-2</v>
      </c>
      <c r="F27" s="44">
        <v>83</v>
      </c>
      <c r="G27" s="47">
        <f t="shared" si="2"/>
        <v>3.5774782657419818E-2</v>
      </c>
      <c r="H27" s="44">
        <v>91</v>
      </c>
      <c r="I27" s="47">
        <f t="shared" si="3"/>
        <v>3.9420561071546151E-2</v>
      </c>
      <c r="J27" s="44">
        <v>96</v>
      </c>
      <c r="K27" s="47">
        <f t="shared" si="4"/>
        <v>4.1750566459508476E-2</v>
      </c>
    </row>
    <row r="28" spans="1:14" ht="15.75" customHeight="1" thickBot="1" x14ac:dyDescent="0.25">
      <c r="A28" s="48" t="s">
        <v>87</v>
      </c>
      <c r="B28" s="49" t="s">
        <v>88</v>
      </c>
      <c r="C28" s="50" t="s">
        <v>88</v>
      </c>
      <c r="D28" s="49" t="s">
        <v>88</v>
      </c>
      <c r="E28" s="50" t="s">
        <v>88</v>
      </c>
      <c r="F28" s="49" t="s">
        <v>88</v>
      </c>
      <c r="G28" s="51" t="s">
        <v>88</v>
      </c>
      <c r="H28" s="49" t="s">
        <v>88</v>
      </c>
      <c r="I28" s="51" t="s">
        <v>88</v>
      </c>
      <c r="J28" s="49" t="s">
        <v>88</v>
      </c>
      <c r="K28" s="51" t="s">
        <v>88</v>
      </c>
    </row>
    <row r="29" spans="1:14" s="53" customFormat="1" ht="15.75" customHeight="1" x14ac:dyDescent="0.2">
      <c r="A29" s="52" t="s">
        <v>57</v>
      </c>
      <c r="B29" s="52"/>
      <c r="C29" s="52"/>
      <c r="D29" s="52"/>
      <c r="E29" s="52"/>
      <c r="G29" s="54"/>
      <c r="H29" s="55"/>
      <c r="I29" s="54"/>
      <c r="J29" s="55"/>
      <c r="K29" s="54"/>
    </row>
  </sheetData>
  <mergeCells count="7">
    <mergeCell ref="B2:K2"/>
    <mergeCell ref="A3:A5"/>
    <mergeCell ref="B3:C3"/>
    <mergeCell ref="D3:E3"/>
    <mergeCell ref="F3:G3"/>
    <mergeCell ref="H3:I3"/>
    <mergeCell ref="J3:K3"/>
  </mergeCells>
  <phoneticPr fontId="11"/>
  <pageMargins left="0.59375" right="0.39583333333333331" top="0.75" bottom="0.75" header="0.3" footer="0.3"/>
  <pageSetup paperSize="9" orientation="portrait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279F-F2F7-496D-977A-28D985835CBA}">
  <dimension ref="A1:J56"/>
  <sheetViews>
    <sheetView showGridLines="0" view="pageBreakPreview" zoomScaleSheetLayoutView="100" workbookViewId="0"/>
  </sheetViews>
  <sheetFormatPr defaultColWidth="9" defaultRowHeight="13.2" x14ac:dyDescent="0.2"/>
  <cols>
    <col min="1" max="1" width="7.6640625" style="57" customWidth="1"/>
    <col min="2" max="2" width="4.109375" style="57" customWidth="1"/>
    <col min="3" max="5" width="11.88671875" style="57" customWidth="1"/>
    <col min="6" max="6" width="7.6640625" style="57" customWidth="1"/>
    <col min="7" max="7" width="4.109375" style="57" customWidth="1"/>
    <col min="8" max="10" width="11.88671875" style="57" customWidth="1"/>
    <col min="11" max="16384" width="9" style="57"/>
  </cols>
  <sheetData>
    <row r="1" spans="1:10" ht="13.5" customHeight="1" x14ac:dyDescent="0.2">
      <c r="A1" s="56" t="s">
        <v>89</v>
      </c>
      <c r="B1" s="56"/>
    </row>
    <row r="2" spans="1:10" ht="13.5" customHeight="1" thickBot="1" x14ac:dyDescent="0.25">
      <c r="F2" s="338" t="s">
        <v>339</v>
      </c>
      <c r="G2" s="338"/>
      <c r="H2" s="338"/>
      <c r="I2" s="338"/>
      <c r="J2" s="338"/>
    </row>
    <row r="3" spans="1:10" ht="13.5" customHeight="1" x14ac:dyDescent="0.2">
      <c r="A3" s="339" t="s">
        <v>90</v>
      </c>
      <c r="B3" s="340"/>
      <c r="C3" s="58" t="s">
        <v>6</v>
      </c>
      <c r="D3" s="58" t="s">
        <v>2</v>
      </c>
      <c r="E3" s="59" t="s">
        <v>91</v>
      </c>
      <c r="F3" s="341" t="s">
        <v>90</v>
      </c>
      <c r="G3" s="340"/>
      <c r="H3" s="58" t="s">
        <v>6</v>
      </c>
      <c r="I3" s="58" t="s">
        <v>2</v>
      </c>
      <c r="J3" s="59" t="s">
        <v>91</v>
      </c>
    </row>
    <row r="4" spans="1:10" ht="13.5" customHeight="1" x14ac:dyDescent="0.2">
      <c r="A4" s="60" t="s">
        <v>92</v>
      </c>
      <c r="B4" s="60"/>
      <c r="C4" s="61">
        <v>113686</v>
      </c>
      <c r="D4" s="62">
        <v>116251</v>
      </c>
      <c r="E4" s="219">
        <v>229937</v>
      </c>
      <c r="F4" s="61"/>
      <c r="G4" s="219"/>
    </row>
    <row r="5" spans="1:10" ht="13.5" customHeight="1" x14ac:dyDescent="0.2">
      <c r="A5" s="63">
        <v>0</v>
      </c>
      <c r="B5" s="64"/>
      <c r="C5" s="65">
        <v>583</v>
      </c>
      <c r="D5" s="66">
        <v>482</v>
      </c>
      <c r="E5" s="57">
        <v>1065</v>
      </c>
      <c r="F5" s="67">
        <v>51</v>
      </c>
      <c r="G5" s="63"/>
      <c r="H5" s="68">
        <v>2132</v>
      </c>
      <c r="I5" s="69">
        <v>2001</v>
      </c>
      <c r="J5" s="70">
        <v>4133</v>
      </c>
    </row>
    <row r="6" spans="1:10" ht="13.5" customHeight="1" x14ac:dyDescent="0.2">
      <c r="A6" s="63">
        <v>1</v>
      </c>
      <c r="B6" s="63"/>
      <c r="C6" s="71">
        <v>608</v>
      </c>
      <c r="D6" s="66">
        <v>578</v>
      </c>
      <c r="E6" s="57">
        <v>1186</v>
      </c>
      <c r="F6" s="67">
        <v>52</v>
      </c>
      <c r="G6" s="63"/>
      <c r="H6" s="68">
        <v>2141</v>
      </c>
      <c r="I6" s="69">
        <v>1867</v>
      </c>
      <c r="J6" s="70">
        <v>4008</v>
      </c>
    </row>
    <row r="7" spans="1:10" ht="13.5" customHeight="1" x14ac:dyDescent="0.2">
      <c r="A7" s="63">
        <v>2</v>
      </c>
      <c r="B7" s="63"/>
      <c r="C7" s="71">
        <v>678</v>
      </c>
      <c r="D7" s="66">
        <v>574</v>
      </c>
      <c r="E7" s="57">
        <v>1252</v>
      </c>
      <c r="F7" s="67">
        <v>53</v>
      </c>
      <c r="G7" s="63"/>
      <c r="H7" s="68">
        <v>2087</v>
      </c>
      <c r="I7" s="69">
        <v>1924</v>
      </c>
      <c r="J7" s="70">
        <v>4011</v>
      </c>
    </row>
    <row r="8" spans="1:10" ht="13.5" customHeight="1" x14ac:dyDescent="0.2">
      <c r="A8" s="63">
        <v>3</v>
      </c>
      <c r="B8" s="63"/>
      <c r="C8" s="71">
        <v>715</v>
      </c>
      <c r="D8" s="66">
        <v>638</v>
      </c>
      <c r="E8" s="57">
        <v>1353</v>
      </c>
      <c r="F8" s="67">
        <v>54</v>
      </c>
      <c r="G8" s="63"/>
      <c r="H8" s="68">
        <v>1944</v>
      </c>
      <c r="I8" s="69">
        <v>1811</v>
      </c>
      <c r="J8" s="70">
        <v>3755</v>
      </c>
    </row>
    <row r="9" spans="1:10" ht="13.5" customHeight="1" x14ac:dyDescent="0.2">
      <c r="A9" s="63">
        <v>4</v>
      </c>
      <c r="B9" s="63"/>
      <c r="C9" s="71">
        <v>710</v>
      </c>
      <c r="D9" s="66">
        <v>616</v>
      </c>
      <c r="E9" s="57">
        <v>1326</v>
      </c>
      <c r="F9" s="67">
        <v>55</v>
      </c>
      <c r="G9" s="63"/>
      <c r="H9" s="68">
        <v>1983</v>
      </c>
      <c r="I9" s="69">
        <v>1827</v>
      </c>
      <c r="J9" s="70">
        <v>3810</v>
      </c>
    </row>
    <row r="10" spans="1:10" ht="13.5" customHeight="1" x14ac:dyDescent="0.2">
      <c r="A10" s="63">
        <v>5</v>
      </c>
      <c r="B10" s="63"/>
      <c r="C10" s="71">
        <v>725</v>
      </c>
      <c r="D10" s="66">
        <v>687</v>
      </c>
      <c r="E10" s="57">
        <v>1412</v>
      </c>
      <c r="F10" s="67">
        <v>56</v>
      </c>
      <c r="G10" s="63"/>
      <c r="H10" s="68">
        <v>1849</v>
      </c>
      <c r="I10" s="69">
        <v>1755</v>
      </c>
      <c r="J10" s="70">
        <v>3604</v>
      </c>
    </row>
    <row r="11" spans="1:10" ht="13.5" customHeight="1" x14ac:dyDescent="0.2">
      <c r="A11" s="63">
        <v>6</v>
      </c>
      <c r="B11" s="63"/>
      <c r="C11" s="71">
        <v>777</v>
      </c>
      <c r="D11" s="66">
        <v>728</v>
      </c>
      <c r="E11" s="57">
        <v>1505</v>
      </c>
      <c r="F11" s="67">
        <v>57</v>
      </c>
      <c r="G11" s="63"/>
      <c r="H11" s="68">
        <v>1824</v>
      </c>
      <c r="I11" s="69">
        <v>1717</v>
      </c>
      <c r="J11" s="70">
        <v>3541</v>
      </c>
    </row>
    <row r="12" spans="1:10" ht="13.5" customHeight="1" x14ac:dyDescent="0.2">
      <c r="A12" s="63">
        <v>7</v>
      </c>
      <c r="B12" s="63"/>
      <c r="C12" s="71">
        <v>779</v>
      </c>
      <c r="D12" s="66">
        <v>753</v>
      </c>
      <c r="E12" s="57">
        <v>1532</v>
      </c>
      <c r="F12" s="67">
        <v>58</v>
      </c>
      <c r="G12" s="63"/>
      <c r="H12" s="68">
        <v>1399</v>
      </c>
      <c r="I12" s="69">
        <v>1362</v>
      </c>
      <c r="J12" s="70">
        <v>2761</v>
      </c>
    </row>
    <row r="13" spans="1:10" ht="13.5" customHeight="1" x14ac:dyDescent="0.2">
      <c r="A13" s="63">
        <v>8</v>
      </c>
      <c r="B13" s="63"/>
      <c r="C13" s="71">
        <v>855</v>
      </c>
      <c r="D13" s="66">
        <v>754</v>
      </c>
      <c r="E13" s="57">
        <v>1609</v>
      </c>
      <c r="F13" s="67">
        <v>59</v>
      </c>
      <c r="G13" s="63"/>
      <c r="H13" s="68">
        <v>1725</v>
      </c>
      <c r="I13" s="69">
        <v>1673</v>
      </c>
      <c r="J13" s="70">
        <v>3398</v>
      </c>
    </row>
    <row r="14" spans="1:10" ht="13.5" customHeight="1" x14ac:dyDescent="0.2">
      <c r="A14" s="63">
        <v>9</v>
      </c>
      <c r="B14" s="63"/>
      <c r="C14" s="71">
        <v>883</v>
      </c>
      <c r="D14" s="66">
        <v>788</v>
      </c>
      <c r="E14" s="57">
        <v>1671</v>
      </c>
      <c r="F14" s="67">
        <v>60</v>
      </c>
      <c r="G14" s="63"/>
      <c r="H14" s="68">
        <v>1515</v>
      </c>
      <c r="I14" s="69">
        <v>1532</v>
      </c>
      <c r="J14" s="70">
        <v>3047</v>
      </c>
    </row>
    <row r="15" spans="1:10" ht="13.5" customHeight="1" x14ac:dyDescent="0.2">
      <c r="A15" s="63">
        <v>10</v>
      </c>
      <c r="B15" s="63"/>
      <c r="C15" s="71">
        <v>866</v>
      </c>
      <c r="D15" s="66">
        <v>801</v>
      </c>
      <c r="E15" s="57">
        <v>1667</v>
      </c>
      <c r="F15" s="67">
        <v>61</v>
      </c>
      <c r="G15" s="63"/>
      <c r="H15" s="68">
        <v>1398</v>
      </c>
      <c r="I15" s="69">
        <v>1359</v>
      </c>
      <c r="J15" s="70">
        <v>2757</v>
      </c>
    </row>
    <row r="16" spans="1:10" ht="13.5" customHeight="1" x14ac:dyDescent="0.2">
      <c r="A16" s="63">
        <v>11</v>
      </c>
      <c r="B16" s="63"/>
      <c r="C16" s="71">
        <v>889</v>
      </c>
      <c r="D16" s="66">
        <v>838</v>
      </c>
      <c r="E16" s="57">
        <v>1727</v>
      </c>
      <c r="F16" s="67">
        <v>62</v>
      </c>
      <c r="G16" s="63"/>
      <c r="H16" s="68">
        <v>1341</v>
      </c>
      <c r="I16" s="69">
        <v>1277</v>
      </c>
      <c r="J16" s="70">
        <v>2618</v>
      </c>
    </row>
    <row r="17" spans="1:10" ht="13.5" customHeight="1" x14ac:dyDescent="0.2">
      <c r="A17" s="63">
        <v>12</v>
      </c>
      <c r="B17" s="63"/>
      <c r="C17" s="71">
        <v>899</v>
      </c>
      <c r="D17" s="66">
        <v>801</v>
      </c>
      <c r="E17" s="57">
        <v>1700</v>
      </c>
      <c r="F17" s="67">
        <v>63</v>
      </c>
      <c r="G17" s="63"/>
      <c r="H17" s="68">
        <v>1250</v>
      </c>
      <c r="I17" s="69">
        <v>1253</v>
      </c>
      <c r="J17" s="70">
        <v>2503</v>
      </c>
    </row>
    <row r="18" spans="1:10" ht="13.5" customHeight="1" x14ac:dyDescent="0.2">
      <c r="A18" s="63">
        <v>13</v>
      </c>
      <c r="B18" s="63"/>
      <c r="C18" s="71">
        <v>942</v>
      </c>
      <c r="D18" s="66">
        <v>887</v>
      </c>
      <c r="E18" s="57">
        <v>1829</v>
      </c>
      <c r="F18" s="67">
        <v>64</v>
      </c>
      <c r="G18" s="63"/>
      <c r="H18" s="68">
        <v>1255</v>
      </c>
      <c r="I18" s="69">
        <v>1237</v>
      </c>
      <c r="J18" s="70">
        <v>2492</v>
      </c>
    </row>
    <row r="19" spans="1:10" ht="13.5" customHeight="1" x14ac:dyDescent="0.2">
      <c r="A19" s="63">
        <v>14</v>
      </c>
      <c r="B19" s="63"/>
      <c r="C19" s="71">
        <v>964</v>
      </c>
      <c r="D19" s="66">
        <v>907</v>
      </c>
      <c r="E19" s="57">
        <v>1871</v>
      </c>
      <c r="F19" s="67">
        <v>65</v>
      </c>
      <c r="G19" s="63"/>
      <c r="H19" s="68">
        <v>1196</v>
      </c>
      <c r="I19" s="69">
        <v>1290</v>
      </c>
      <c r="J19" s="70">
        <v>2486</v>
      </c>
    </row>
    <row r="20" spans="1:10" ht="13.5" customHeight="1" x14ac:dyDescent="0.2">
      <c r="A20" s="63">
        <v>15</v>
      </c>
      <c r="B20" s="63"/>
      <c r="C20" s="71">
        <v>945</v>
      </c>
      <c r="D20" s="66">
        <v>911</v>
      </c>
      <c r="E20" s="57">
        <v>1856</v>
      </c>
      <c r="F20" s="67">
        <v>66</v>
      </c>
      <c r="G20" s="63"/>
      <c r="H20" s="68">
        <v>1246</v>
      </c>
      <c r="I20" s="69">
        <v>1260</v>
      </c>
      <c r="J20" s="70">
        <v>2506</v>
      </c>
    </row>
    <row r="21" spans="1:10" ht="13.5" customHeight="1" x14ac:dyDescent="0.2">
      <c r="A21" s="63">
        <v>16</v>
      </c>
      <c r="B21" s="63"/>
      <c r="C21" s="71">
        <v>1006</v>
      </c>
      <c r="D21" s="66">
        <v>924</v>
      </c>
      <c r="E21" s="57">
        <v>1930</v>
      </c>
      <c r="F21" s="67">
        <v>67</v>
      </c>
      <c r="G21" s="63"/>
      <c r="H21" s="68">
        <v>1221</v>
      </c>
      <c r="I21" s="69">
        <v>1298</v>
      </c>
      <c r="J21" s="70">
        <v>2519</v>
      </c>
    </row>
    <row r="22" spans="1:10" ht="13.5" customHeight="1" x14ac:dyDescent="0.2">
      <c r="A22" s="63">
        <v>17</v>
      </c>
      <c r="B22" s="63"/>
      <c r="C22" s="71">
        <v>959</v>
      </c>
      <c r="D22" s="66">
        <v>997</v>
      </c>
      <c r="E22" s="57">
        <v>1956</v>
      </c>
      <c r="F22" s="67">
        <v>68</v>
      </c>
      <c r="G22" s="63"/>
      <c r="H22" s="68">
        <v>1289</v>
      </c>
      <c r="I22" s="69">
        <v>1267</v>
      </c>
      <c r="J22" s="70">
        <v>2556</v>
      </c>
    </row>
    <row r="23" spans="1:10" ht="13.5" customHeight="1" x14ac:dyDescent="0.2">
      <c r="A23" s="63">
        <v>18</v>
      </c>
      <c r="B23" s="63"/>
      <c r="C23" s="71">
        <v>930</v>
      </c>
      <c r="D23" s="66">
        <v>947</v>
      </c>
      <c r="E23" s="57">
        <v>1877</v>
      </c>
      <c r="F23" s="67">
        <v>69</v>
      </c>
      <c r="G23" s="63"/>
      <c r="H23" s="68">
        <v>1343</v>
      </c>
      <c r="I23" s="69">
        <v>1440</v>
      </c>
      <c r="J23" s="70">
        <v>2783</v>
      </c>
    </row>
    <row r="24" spans="1:10" ht="13.5" customHeight="1" x14ac:dyDescent="0.2">
      <c r="A24" s="63">
        <v>19</v>
      </c>
      <c r="B24" s="63"/>
      <c r="C24" s="71">
        <v>960</v>
      </c>
      <c r="D24" s="66">
        <v>951</v>
      </c>
      <c r="E24" s="57">
        <v>1911</v>
      </c>
      <c r="F24" s="67">
        <v>70</v>
      </c>
      <c r="G24" s="63"/>
      <c r="H24" s="68">
        <v>1305</v>
      </c>
      <c r="I24" s="69">
        <v>1489</v>
      </c>
      <c r="J24" s="70">
        <v>2794</v>
      </c>
    </row>
    <row r="25" spans="1:10" ht="13.5" customHeight="1" x14ac:dyDescent="0.2">
      <c r="A25" s="63">
        <v>20</v>
      </c>
      <c r="B25" s="63"/>
      <c r="C25" s="71">
        <v>996</v>
      </c>
      <c r="D25" s="66">
        <v>1041</v>
      </c>
      <c r="E25" s="57">
        <v>2037</v>
      </c>
      <c r="F25" s="67">
        <v>71</v>
      </c>
      <c r="G25" s="63"/>
      <c r="H25" s="68">
        <v>1448</v>
      </c>
      <c r="I25" s="69">
        <v>1604</v>
      </c>
      <c r="J25" s="70">
        <v>3052</v>
      </c>
    </row>
    <row r="26" spans="1:10" ht="13.5" customHeight="1" x14ac:dyDescent="0.2">
      <c r="A26" s="63">
        <v>21</v>
      </c>
      <c r="B26" s="63"/>
      <c r="C26" s="71">
        <v>1069</v>
      </c>
      <c r="D26" s="66">
        <v>1090</v>
      </c>
      <c r="E26" s="57">
        <v>2159</v>
      </c>
      <c r="F26" s="67">
        <v>72</v>
      </c>
      <c r="G26" s="63"/>
      <c r="H26" s="68">
        <v>1512</v>
      </c>
      <c r="I26" s="69">
        <v>1783</v>
      </c>
      <c r="J26" s="70">
        <v>3295</v>
      </c>
    </row>
    <row r="27" spans="1:10" ht="13.5" customHeight="1" x14ac:dyDescent="0.2">
      <c r="A27" s="63">
        <v>22</v>
      </c>
      <c r="B27" s="63"/>
      <c r="C27" s="71">
        <v>1157</v>
      </c>
      <c r="D27" s="66">
        <v>1111</v>
      </c>
      <c r="E27" s="57">
        <v>2268</v>
      </c>
      <c r="F27" s="67">
        <v>73</v>
      </c>
      <c r="G27" s="63"/>
      <c r="H27" s="68">
        <v>1537</v>
      </c>
      <c r="I27" s="69">
        <v>1918</v>
      </c>
      <c r="J27" s="70">
        <v>3455</v>
      </c>
    </row>
    <row r="28" spans="1:10" ht="13.5" customHeight="1" x14ac:dyDescent="0.2">
      <c r="A28" s="63">
        <v>23</v>
      </c>
      <c r="B28" s="63"/>
      <c r="C28" s="71">
        <v>1166</v>
      </c>
      <c r="D28" s="66">
        <v>1123</v>
      </c>
      <c r="E28" s="57">
        <v>2289</v>
      </c>
      <c r="F28" s="67">
        <v>74</v>
      </c>
      <c r="G28" s="63"/>
      <c r="H28" s="68">
        <v>1682</v>
      </c>
      <c r="I28" s="69">
        <v>2082</v>
      </c>
      <c r="J28" s="70">
        <v>3764</v>
      </c>
    </row>
    <row r="29" spans="1:10" ht="13.5" customHeight="1" x14ac:dyDescent="0.2">
      <c r="A29" s="63">
        <v>24</v>
      </c>
      <c r="B29" s="63"/>
      <c r="C29" s="71">
        <v>1116</v>
      </c>
      <c r="D29" s="66">
        <v>1169</v>
      </c>
      <c r="E29" s="57">
        <v>2285</v>
      </c>
      <c r="F29" s="67">
        <v>75</v>
      </c>
      <c r="G29" s="63"/>
      <c r="H29" s="68">
        <v>1886</v>
      </c>
      <c r="I29" s="69">
        <v>2286</v>
      </c>
      <c r="J29" s="70">
        <v>4172</v>
      </c>
    </row>
    <row r="30" spans="1:10" ht="13.5" customHeight="1" x14ac:dyDescent="0.2">
      <c r="A30" s="63">
        <v>25</v>
      </c>
      <c r="B30" s="63"/>
      <c r="C30" s="71">
        <v>1068</v>
      </c>
      <c r="D30" s="66">
        <v>1112</v>
      </c>
      <c r="E30" s="57">
        <v>2180</v>
      </c>
      <c r="F30" s="67">
        <v>76</v>
      </c>
      <c r="G30" s="63"/>
      <c r="H30" s="68">
        <v>1838</v>
      </c>
      <c r="I30" s="69">
        <v>2279</v>
      </c>
      <c r="J30" s="70">
        <v>4117</v>
      </c>
    </row>
    <row r="31" spans="1:10" ht="13.5" customHeight="1" x14ac:dyDescent="0.2">
      <c r="A31" s="63">
        <v>26</v>
      </c>
      <c r="B31" s="63"/>
      <c r="C31" s="71">
        <v>1147</v>
      </c>
      <c r="D31" s="66">
        <v>1129</v>
      </c>
      <c r="E31" s="57">
        <v>2276</v>
      </c>
      <c r="F31" s="67">
        <v>77</v>
      </c>
      <c r="G31" s="63"/>
      <c r="H31" s="68">
        <v>1785</v>
      </c>
      <c r="I31" s="69">
        <v>2298</v>
      </c>
      <c r="J31" s="70">
        <v>4083</v>
      </c>
    </row>
    <row r="32" spans="1:10" ht="13.5" customHeight="1" x14ac:dyDescent="0.2">
      <c r="A32" s="63">
        <v>27</v>
      </c>
      <c r="B32" s="63"/>
      <c r="C32" s="71">
        <v>1170</v>
      </c>
      <c r="D32" s="66">
        <v>1083</v>
      </c>
      <c r="E32" s="57">
        <v>2253</v>
      </c>
      <c r="F32" s="67">
        <v>78</v>
      </c>
      <c r="G32" s="63"/>
      <c r="H32" s="68">
        <v>1127</v>
      </c>
      <c r="I32" s="69">
        <v>1434</v>
      </c>
      <c r="J32" s="70">
        <v>2561</v>
      </c>
    </row>
    <row r="33" spans="1:10" ht="13.5" customHeight="1" x14ac:dyDescent="0.2">
      <c r="A33" s="63">
        <v>28</v>
      </c>
      <c r="B33" s="63"/>
      <c r="C33" s="71">
        <v>1173</v>
      </c>
      <c r="D33" s="66">
        <v>1120</v>
      </c>
      <c r="E33" s="57">
        <v>2293</v>
      </c>
      <c r="F33" s="67">
        <v>79</v>
      </c>
      <c r="G33" s="63"/>
      <c r="H33" s="68">
        <v>1182</v>
      </c>
      <c r="I33" s="69">
        <v>1491</v>
      </c>
      <c r="J33" s="70">
        <v>2673</v>
      </c>
    </row>
    <row r="34" spans="1:10" ht="13.5" customHeight="1" x14ac:dyDescent="0.2">
      <c r="A34" s="63">
        <v>29</v>
      </c>
      <c r="B34" s="63"/>
      <c r="C34" s="71">
        <v>1190</v>
      </c>
      <c r="D34" s="66">
        <v>1071</v>
      </c>
      <c r="E34" s="57">
        <v>2261</v>
      </c>
      <c r="F34" s="67">
        <v>80</v>
      </c>
      <c r="G34" s="63"/>
      <c r="H34" s="68">
        <v>1375</v>
      </c>
      <c r="I34" s="69">
        <v>1805</v>
      </c>
      <c r="J34" s="70">
        <v>3180</v>
      </c>
    </row>
    <row r="35" spans="1:10" ht="13.5" customHeight="1" x14ac:dyDescent="0.2">
      <c r="A35" s="63">
        <v>30</v>
      </c>
      <c r="B35" s="63"/>
      <c r="C35" s="71">
        <v>1206</v>
      </c>
      <c r="D35" s="66">
        <v>1166</v>
      </c>
      <c r="E35" s="57">
        <v>2372</v>
      </c>
      <c r="F35" s="67">
        <v>81</v>
      </c>
      <c r="G35" s="63"/>
      <c r="H35" s="68">
        <v>1413</v>
      </c>
      <c r="I35" s="69">
        <v>1711</v>
      </c>
      <c r="J35" s="70">
        <v>3124</v>
      </c>
    </row>
    <row r="36" spans="1:10" ht="13.5" customHeight="1" x14ac:dyDescent="0.2">
      <c r="A36" s="63">
        <v>31</v>
      </c>
      <c r="B36" s="63"/>
      <c r="C36" s="71">
        <v>1171</v>
      </c>
      <c r="D36" s="66">
        <v>1092</v>
      </c>
      <c r="E36" s="57">
        <v>2263</v>
      </c>
      <c r="F36" s="67">
        <v>82</v>
      </c>
      <c r="G36" s="63"/>
      <c r="H36" s="68">
        <v>1282</v>
      </c>
      <c r="I36" s="69">
        <v>1668</v>
      </c>
      <c r="J36" s="70">
        <v>2950</v>
      </c>
    </row>
    <row r="37" spans="1:10" ht="13.5" customHeight="1" x14ac:dyDescent="0.2">
      <c r="A37" s="63">
        <v>32</v>
      </c>
      <c r="B37" s="63"/>
      <c r="C37" s="71">
        <v>1182</v>
      </c>
      <c r="D37" s="66">
        <v>1028</v>
      </c>
      <c r="E37" s="57">
        <v>2210</v>
      </c>
      <c r="F37" s="67">
        <v>83</v>
      </c>
      <c r="G37" s="63"/>
      <c r="H37" s="68">
        <v>1228</v>
      </c>
      <c r="I37" s="69">
        <v>1593</v>
      </c>
      <c r="J37" s="70">
        <v>2821</v>
      </c>
    </row>
    <row r="38" spans="1:10" ht="13.5" customHeight="1" x14ac:dyDescent="0.2">
      <c r="A38" s="63">
        <v>33</v>
      </c>
      <c r="B38" s="63"/>
      <c r="C38" s="71">
        <v>1211</v>
      </c>
      <c r="D38" s="66">
        <v>1054</v>
      </c>
      <c r="E38" s="57">
        <v>2265</v>
      </c>
      <c r="F38" s="67">
        <v>84</v>
      </c>
      <c r="G38" s="63"/>
      <c r="H38" s="68">
        <v>1002</v>
      </c>
      <c r="I38" s="69">
        <v>1354</v>
      </c>
      <c r="J38" s="70">
        <v>2356</v>
      </c>
    </row>
    <row r="39" spans="1:10" ht="13.5" customHeight="1" x14ac:dyDescent="0.2">
      <c r="A39" s="63">
        <v>34</v>
      </c>
      <c r="B39" s="63"/>
      <c r="C39" s="71">
        <v>1111</v>
      </c>
      <c r="D39" s="66">
        <v>1040</v>
      </c>
      <c r="E39" s="57">
        <v>2151</v>
      </c>
      <c r="F39" s="67">
        <v>85</v>
      </c>
      <c r="G39" s="63"/>
      <c r="H39" s="68">
        <v>780</v>
      </c>
      <c r="I39" s="69">
        <v>1000</v>
      </c>
      <c r="J39" s="70">
        <v>1780</v>
      </c>
    </row>
    <row r="40" spans="1:10" ht="13.5" customHeight="1" x14ac:dyDescent="0.2">
      <c r="A40" s="63">
        <v>35</v>
      </c>
      <c r="B40" s="63"/>
      <c r="C40" s="71">
        <v>1164</v>
      </c>
      <c r="D40" s="66">
        <v>1057</v>
      </c>
      <c r="E40" s="57">
        <v>2221</v>
      </c>
      <c r="F40" s="67">
        <v>86</v>
      </c>
      <c r="G40" s="63"/>
      <c r="H40" s="68">
        <v>740</v>
      </c>
      <c r="I40" s="69">
        <v>954</v>
      </c>
      <c r="J40" s="70">
        <v>1694</v>
      </c>
    </row>
    <row r="41" spans="1:10" ht="13.5" customHeight="1" x14ac:dyDescent="0.2">
      <c r="A41" s="63">
        <v>36</v>
      </c>
      <c r="B41" s="63"/>
      <c r="C41" s="71">
        <v>1232</v>
      </c>
      <c r="D41" s="66">
        <v>1118</v>
      </c>
      <c r="E41" s="57">
        <v>2350</v>
      </c>
      <c r="F41" s="67">
        <v>87</v>
      </c>
      <c r="G41" s="63"/>
      <c r="H41" s="68">
        <v>652</v>
      </c>
      <c r="I41" s="69">
        <v>889</v>
      </c>
      <c r="J41" s="70">
        <v>1541</v>
      </c>
    </row>
    <row r="42" spans="1:10" ht="13.5" customHeight="1" x14ac:dyDescent="0.2">
      <c r="A42" s="63">
        <v>37</v>
      </c>
      <c r="B42" s="63"/>
      <c r="C42" s="71">
        <v>1201</v>
      </c>
      <c r="D42" s="66">
        <v>1068</v>
      </c>
      <c r="E42" s="57">
        <v>2269</v>
      </c>
      <c r="F42" s="67">
        <v>88</v>
      </c>
      <c r="G42" s="63"/>
      <c r="H42" s="68">
        <v>567</v>
      </c>
      <c r="I42" s="69">
        <v>812</v>
      </c>
      <c r="J42" s="70">
        <v>1379</v>
      </c>
    </row>
    <row r="43" spans="1:10" ht="13.5" customHeight="1" x14ac:dyDescent="0.2">
      <c r="A43" s="63">
        <v>38</v>
      </c>
      <c r="B43" s="63"/>
      <c r="C43" s="71">
        <v>1273</v>
      </c>
      <c r="D43" s="66">
        <v>1134</v>
      </c>
      <c r="E43" s="57">
        <v>2407</v>
      </c>
      <c r="F43" s="67">
        <v>89</v>
      </c>
      <c r="G43" s="63"/>
      <c r="H43" s="68">
        <v>449</v>
      </c>
      <c r="I43" s="69">
        <v>670</v>
      </c>
      <c r="J43" s="70">
        <v>1119</v>
      </c>
    </row>
    <row r="44" spans="1:10" ht="13.5" customHeight="1" x14ac:dyDescent="0.2">
      <c r="A44" s="63">
        <v>39</v>
      </c>
      <c r="B44" s="63"/>
      <c r="C44" s="71">
        <v>1285</v>
      </c>
      <c r="D44" s="66">
        <v>1152</v>
      </c>
      <c r="E44" s="57">
        <v>2437</v>
      </c>
      <c r="F44" s="67">
        <v>90</v>
      </c>
      <c r="G44" s="63"/>
      <c r="H44" s="68">
        <v>295</v>
      </c>
      <c r="I44" s="69">
        <v>513</v>
      </c>
      <c r="J44" s="70">
        <v>808</v>
      </c>
    </row>
    <row r="45" spans="1:10" ht="13.5" customHeight="1" x14ac:dyDescent="0.2">
      <c r="A45" s="63">
        <v>40</v>
      </c>
      <c r="B45" s="63"/>
      <c r="C45" s="71">
        <v>1354</v>
      </c>
      <c r="D45" s="66">
        <v>1204</v>
      </c>
      <c r="E45" s="57">
        <v>2558</v>
      </c>
      <c r="F45" s="67">
        <v>91</v>
      </c>
      <c r="G45" s="63"/>
      <c r="H45" s="68">
        <v>222</v>
      </c>
      <c r="I45" s="69">
        <v>457</v>
      </c>
      <c r="J45" s="70">
        <v>679</v>
      </c>
    </row>
    <row r="46" spans="1:10" ht="13.5" customHeight="1" x14ac:dyDescent="0.2">
      <c r="A46" s="63">
        <v>41</v>
      </c>
      <c r="B46" s="63"/>
      <c r="C46" s="71">
        <v>1366</v>
      </c>
      <c r="D46" s="66">
        <v>1237</v>
      </c>
      <c r="E46" s="57">
        <v>2603</v>
      </c>
      <c r="F46" s="67">
        <v>92</v>
      </c>
      <c r="G46" s="63"/>
      <c r="H46" s="68">
        <v>149</v>
      </c>
      <c r="I46" s="69">
        <v>363</v>
      </c>
      <c r="J46" s="70">
        <v>512</v>
      </c>
    </row>
    <row r="47" spans="1:10" ht="13.5" customHeight="1" x14ac:dyDescent="0.2">
      <c r="A47" s="63">
        <v>42</v>
      </c>
      <c r="B47" s="63"/>
      <c r="C47" s="71">
        <v>1411</v>
      </c>
      <c r="D47" s="66">
        <v>1284</v>
      </c>
      <c r="E47" s="57">
        <v>2695</v>
      </c>
      <c r="F47" s="67">
        <v>93</v>
      </c>
      <c r="G47" s="63"/>
      <c r="H47" s="68">
        <v>121</v>
      </c>
      <c r="I47" s="69">
        <v>296</v>
      </c>
      <c r="J47" s="70">
        <v>417</v>
      </c>
    </row>
    <row r="48" spans="1:10" ht="13.5" customHeight="1" x14ac:dyDescent="0.2">
      <c r="A48" s="63">
        <v>43</v>
      </c>
      <c r="B48" s="63"/>
      <c r="C48" s="71">
        <v>1377</v>
      </c>
      <c r="D48" s="66">
        <v>1343</v>
      </c>
      <c r="E48" s="57">
        <v>2720</v>
      </c>
      <c r="F48" s="67">
        <v>94</v>
      </c>
      <c r="G48" s="63"/>
      <c r="H48" s="68">
        <v>81</v>
      </c>
      <c r="I48" s="69">
        <v>218</v>
      </c>
      <c r="J48" s="70">
        <v>299</v>
      </c>
    </row>
    <row r="49" spans="1:10" ht="13.5" customHeight="1" x14ac:dyDescent="0.2">
      <c r="A49" s="63">
        <v>44</v>
      </c>
      <c r="B49" s="63"/>
      <c r="C49" s="71">
        <v>1488</v>
      </c>
      <c r="D49" s="66">
        <v>1365</v>
      </c>
      <c r="E49" s="57">
        <v>2853</v>
      </c>
      <c r="F49" s="67">
        <v>95</v>
      </c>
      <c r="G49" s="63"/>
      <c r="H49" s="68">
        <v>58</v>
      </c>
      <c r="I49" s="69">
        <v>153</v>
      </c>
      <c r="J49" s="70">
        <v>211</v>
      </c>
    </row>
    <row r="50" spans="1:10" ht="13.5" customHeight="1" x14ac:dyDescent="0.2">
      <c r="A50" s="63">
        <v>45</v>
      </c>
      <c r="B50" s="63"/>
      <c r="C50" s="71">
        <v>1569</v>
      </c>
      <c r="D50" s="66">
        <v>1399</v>
      </c>
      <c r="E50" s="57">
        <v>2968</v>
      </c>
      <c r="F50" s="67">
        <v>96</v>
      </c>
      <c r="G50" s="63"/>
      <c r="H50" s="68">
        <v>35</v>
      </c>
      <c r="I50" s="69">
        <v>137</v>
      </c>
      <c r="J50" s="70">
        <v>172</v>
      </c>
    </row>
    <row r="51" spans="1:10" ht="13.5" customHeight="1" x14ac:dyDescent="0.2">
      <c r="A51" s="63">
        <v>46</v>
      </c>
      <c r="B51" s="63"/>
      <c r="C51" s="71">
        <v>1702</v>
      </c>
      <c r="D51" s="66">
        <v>1495</v>
      </c>
      <c r="E51" s="57">
        <v>3197</v>
      </c>
      <c r="F51" s="67">
        <v>97</v>
      </c>
      <c r="G51" s="63"/>
      <c r="H51" s="68">
        <v>16</v>
      </c>
      <c r="I51" s="69">
        <v>86</v>
      </c>
      <c r="J51" s="70">
        <v>102</v>
      </c>
    </row>
    <row r="52" spans="1:10" ht="13.5" customHeight="1" x14ac:dyDescent="0.2">
      <c r="A52" s="63">
        <v>47</v>
      </c>
      <c r="B52" s="63"/>
      <c r="C52" s="71">
        <v>1623</v>
      </c>
      <c r="D52" s="66">
        <v>1492</v>
      </c>
      <c r="E52" s="57">
        <v>3115</v>
      </c>
      <c r="F52" s="67">
        <v>98</v>
      </c>
      <c r="G52" s="63"/>
      <c r="H52" s="68">
        <v>13</v>
      </c>
      <c r="I52" s="69">
        <v>92</v>
      </c>
      <c r="J52" s="70">
        <v>105</v>
      </c>
    </row>
    <row r="53" spans="1:10" ht="13.5" customHeight="1" x14ac:dyDescent="0.2">
      <c r="A53" s="63">
        <v>48</v>
      </c>
      <c r="B53" s="63"/>
      <c r="C53" s="71">
        <v>1780</v>
      </c>
      <c r="D53" s="66">
        <v>1630</v>
      </c>
      <c r="E53" s="57">
        <v>3410</v>
      </c>
      <c r="F53" s="67">
        <v>99</v>
      </c>
      <c r="G53" s="63"/>
      <c r="H53" s="68">
        <v>9</v>
      </c>
      <c r="I53" s="69">
        <v>50</v>
      </c>
      <c r="J53" s="70">
        <v>59</v>
      </c>
    </row>
    <row r="54" spans="1:10" ht="13.5" customHeight="1" x14ac:dyDescent="0.2">
      <c r="A54" s="63">
        <v>49</v>
      </c>
      <c r="B54" s="63"/>
      <c r="C54" s="71">
        <v>1971</v>
      </c>
      <c r="D54" s="66">
        <v>1664</v>
      </c>
      <c r="E54" s="57">
        <v>3635</v>
      </c>
      <c r="F54" s="342" t="s">
        <v>93</v>
      </c>
      <c r="G54" s="343"/>
      <c r="H54" s="68">
        <v>9</v>
      </c>
      <c r="I54" s="69">
        <v>87</v>
      </c>
      <c r="J54" s="70">
        <v>96</v>
      </c>
    </row>
    <row r="55" spans="1:10" ht="13.5" customHeight="1" thickBot="1" x14ac:dyDescent="0.25">
      <c r="A55" s="72">
        <v>50</v>
      </c>
      <c r="B55" s="73"/>
      <c r="C55" s="74">
        <v>2148</v>
      </c>
      <c r="D55" s="75">
        <v>1896</v>
      </c>
      <c r="E55" s="220">
        <v>4044</v>
      </c>
      <c r="F55" s="344"/>
      <c r="G55" s="345"/>
      <c r="H55" s="76"/>
      <c r="I55" s="77"/>
      <c r="J55" s="78"/>
    </row>
    <row r="56" spans="1:10" ht="13.5" customHeight="1" x14ac:dyDescent="0.2">
      <c r="A56" s="346" t="s">
        <v>11</v>
      </c>
      <c r="B56" s="346"/>
      <c r="C56" s="346"/>
    </row>
  </sheetData>
  <mergeCells count="6">
    <mergeCell ref="A56:C56"/>
    <mergeCell ref="F2:J2"/>
    <mergeCell ref="A3:B3"/>
    <mergeCell ref="F3:G3"/>
    <mergeCell ref="F54:G54"/>
    <mergeCell ref="F55:G55"/>
  </mergeCells>
  <phoneticPr fontId="11"/>
  <pageMargins left="0.59375" right="0.39583333333333331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8DFB-4965-48FF-8942-9786F262D55D}">
  <sheetPr>
    <pageSetUpPr fitToPage="1"/>
  </sheetPr>
  <dimension ref="A1:T64"/>
  <sheetViews>
    <sheetView showGridLines="0" view="pageBreakPreview" zoomScaleNormal="100" zoomScaleSheetLayoutView="100" workbookViewId="0">
      <selection activeCell="E14" sqref="E14"/>
    </sheetView>
  </sheetViews>
  <sheetFormatPr defaultColWidth="9" defaultRowHeight="13.2" x14ac:dyDescent="0.2"/>
  <cols>
    <col min="1" max="1" width="10" style="81" customWidth="1"/>
    <col min="2" max="2" width="9.33203125" style="81" customWidth="1"/>
    <col min="3" max="5" width="9.5546875" style="81" bestFit="1" customWidth="1"/>
    <col min="6" max="6" width="10" style="81" customWidth="1"/>
    <col min="7" max="7" width="9" style="81" customWidth="1"/>
    <col min="8" max="10" width="9.109375" style="81" bestFit="1" customWidth="1"/>
    <col min="11" max="11" width="10" style="81" customWidth="1"/>
    <col min="12" max="15" width="9.109375" style="81" bestFit="1" customWidth="1"/>
    <col min="16" max="16" width="10" style="81" customWidth="1"/>
    <col min="17" max="20" width="9.109375" style="81" bestFit="1" customWidth="1"/>
    <col min="21" max="16384" width="9" style="81"/>
  </cols>
  <sheetData>
    <row r="1" spans="1:20" ht="14.4" x14ac:dyDescent="0.2">
      <c r="A1" s="347" t="s">
        <v>94</v>
      </c>
      <c r="B1" s="347"/>
      <c r="C1" s="347"/>
      <c r="D1" s="347"/>
      <c r="E1" s="347"/>
      <c r="F1" s="80"/>
      <c r="G1" s="80"/>
      <c r="H1" s="80"/>
      <c r="I1" s="80"/>
      <c r="J1" s="80"/>
      <c r="K1" s="347"/>
      <c r="L1" s="347"/>
      <c r="M1" s="347"/>
      <c r="N1" s="349"/>
      <c r="O1" s="79"/>
      <c r="P1" s="80"/>
      <c r="Q1" s="80"/>
      <c r="R1" s="80"/>
      <c r="S1" s="80"/>
      <c r="T1" s="80"/>
    </row>
    <row r="2" spans="1:20" ht="13.8" customHeight="1" thickBot="1" x14ac:dyDescent="0.25">
      <c r="A2" s="83"/>
      <c r="B2" s="84"/>
      <c r="C2" s="84"/>
      <c r="D2" s="84"/>
      <c r="E2" s="82"/>
      <c r="F2" s="348"/>
      <c r="G2" s="348"/>
      <c r="H2" s="348"/>
      <c r="I2" s="348"/>
      <c r="J2" s="348"/>
      <c r="K2" s="83"/>
      <c r="L2" s="84"/>
      <c r="M2" s="84"/>
      <c r="N2" s="84"/>
      <c r="O2" s="82"/>
      <c r="P2" s="348" t="s">
        <v>340</v>
      </c>
      <c r="Q2" s="348"/>
      <c r="R2" s="348"/>
      <c r="S2" s="348"/>
      <c r="T2" s="348"/>
    </row>
    <row r="3" spans="1:20" ht="13.8" customHeight="1" x14ac:dyDescent="0.2">
      <c r="A3" s="230"/>
      <c r="B3" s="85" t="s">
        <v>95</v>
      </c>
      <c r="C3" s="86" t="s">
        <v>96</v>
      </c>
      <c r="D3" s="86" t="s">
        <v>97</v>
      </c>
      <c r="E3" s="86" t="s">
        <v>98</v>
      </c>
      <c r="F3" s="230"/>
      <c r="G3" s="85" t="s">
        <v>95</v>
      </c>
      <c r="H3" s="86" t="s">
        <v>96</v>
      </c>
      <c r="I3" s="86" t="s">
        <v>97</v>
      </c>
      <c r="J3" s="86" t="s">
        <v>98</v>
      </c>
      <c r="K3" s="228"/>
      <c r="L3" s="85" t="s">
        <v>95</v>
      </c>
      <c r="M3" s="86" t="s">
        <v>96</v>
      </c>
      <c r="N3" s="86" t="s">
        <v>97</v>
      </c>
      <c r="O3" s="86" t="s">
        <v>98</v>
      </c>
      <c r="P3" s="223"/>
      <c r="Q3" s="86" t="s">
        <v>95</v>
      </c>
      <c r="R3" s="86" t="s">
        <v>96</v>
      </c>
      <c r="S3" s="86" t="s">
        <v>97</v>
      </c>
      <c r="T3" s="86" t="s">
        <v>98</v>
      </c>
    </row>
    <row r="4" spans="1:20" ht="17.25" customHeight="1" x14ac:dyDescent="0.2">
      <c r="A4" s="232" t="s">
        <v>99</v>
      </c>
      <c r="B4" s="88">
        <v>112835</v>
      </c>
      <c r="C4" s="88">
        <v>229937</v>
      </c>
      <c r="D4" s="88">
        <v>113686</v>
      </c>
      <c r="E4" s="88">
        <v>116251</v>
      </c>
      <c r="F4" s="231" t="s">
        <v>100</v>
      </c>
      <c r="G4" s="89">
        <v>271</v>
      </c>
      <c r="H4" s="89">
        <v>478</v>
      </c>
      <c r="I4" s="89">
        <v>258</v>
      </c>
      <c r="J4" s="89">
        <v>220</v>
      </c>
      <c r="K4" s="226" t="s">
        <v>144</v>
      </c>
      <c r="L4" s="91">
        <v>794</v>
      </c>
      <c r="M4" s="91">
        <v>1612</v>
      </c>
      <c r="N4" s="91">
        <v>771</v>
      </c>
      <c r="O4" s="91">
        <v>841</v>
      </c>
      <c r="P4" s="224" t="s">
        <v>145</v>
      </c>
      <c r="Q4" s="90">
        <v>332</v>
      </c>
      <c r="R4" s="91">
        <v>712</v>
      </c>
      <c r="S4" s="91">
        <v>353</v>
      </c>
      <c r="T4" s="91">
        <v>359</v>
      </c>
    </row>
    <row r="5" spans="1:20" ht="17.25" customHeight="1" x14ac:dyDescent="0.2">
      <c r="A5" s="232"/>
      <c r="B5" s="88"/>
      <c r="C5" s="88"/>
      <c r="D5" s="88"/>
      <c r="E5" s="88"/>
      <c r="F5" s="231" t="s">
        <v>101</v>
      </c>
      <c r="G5" s="89">
        <v>917</v>
      </c>
      <c r="H5" s="89">
        <v>1569</v>
      </c>
      <c r="I5" s="89">
        <v>805</v>
      </c>
      <c r="J5" s="89">
        <v>764</v>
      </c>
      <c r="K5" s="226" t="s">
        <v>146</v>
      </c>
      <c r="L5" s="91">
        <v>277</v>
      </c>
      <c r="M5" s="91">
        <v>586</v>
      </c>
      <c r="N5" s="91">
        <v>295</v>
      </c>
      <c r="O5" s="91">
        <v>291</v>
      </c>
      <c r="P5" s="224" t="s">
        <v>108</v>
      </c>
      <c r="Q5" s="90">
        <v>365</v>
      </c>
      <c r="R5" s="91">
        <v>728</v>
      </c>
      <c r="S5" s="91">
        <v>373</v>
      </c>
      <c r="T5" s="91">
        <v>355</v>
      </c>
    </row>
    <row r="6" spans="1:20" ht="17.25" customHeight="1" x14ac:dyDescent="0.2">
      <c r="A6" s="232" t="s">
        <v>102</v>
      </c>
      <c r="B6" s="88">
        <f>SUM(B7:B39)</f>
        <v>23396</v>
      </c>
      <c r="C6" s="88">
        <f>SUM(C7:C39)</f>
        <v>45618</v>
      </c>
      <c r="D6" s="88">
        <f>SUM(D7:D39)</f>
        <v>22346</v>
      </c>
      <c r="E6" s="88">
        <f>SUM(E7:E39)</f>
        <v>23272</v>
      </c>
      <c r="F6" s="226" t="s">
        <v>103</v>
      </c>
      <c r="G6" s="89">
        <v>1860</v>
      </c>
      <c r="H6" s="89">
        <v>3975</v>
      </c>
      <c r="I6" s="89">
        <v>1940</v>
      </c>
      <c r="J6" s="89">
        <v>2035</v>
      </c>
      <c r="K6" s="226" t="s">
        <v>147</v>
      </c>
      <c r="L6" s="91">
        <v>1275</v>
      </c>
      <c r="M6" s="91">
        <v>2167</v>
      </c>
      <c r="N6" s="91">
        <v>1041</v>
      </c>
      <c r="O6" s="91">
        <v>1126</v>
      </c>
      <c r="P6" s="215" t="s">
        <v>109</v>
      </c>
      <c r="Q6" s="90">
        <v>633</v>
      </c>
      <c r="R6" s="91">
        <v>1344</v>
      </c>
      <c r="S6" s="91">
        <v>666</v>
      </c>
      <c r="T6" s="91">
        <v>678</v>
      </c>
    </row>
    <row r="7" spans="1:20" ht="17.25" customHeight="1" x14ac:dyDescent="0.2">
      <c r="A7" s="233" t="s">
        <v>104</v>
      </c>
      <c r="B7" s="91">
        <v>1649</v>
      </c>
      <c r="C7" s="91">
        <v>3233</v>
      </c>
      <c r="D7" s="91">
        <v>1569</v>
      </c>
      <c r="E7" s="91">
        <v>1664</v>
      </c>
      <c r="F7" s="226" t="s">
        <v>105</v>
      </c>
      <c r="G7" s="89">
        <v>32</v>
      </c>
      <c r="H7" s="89">
        <v>47</v>
      </c>
      <c r="I7" s="89">
        <v>22</v>
      </c>
      <c r="J7" s="89">
        <v>25</v>
      </c>
      <c r="K7" s="226" t="s">
        <v>108</v>
      </c>
      <c r="L7" s="91">
        <v>542</v>
      </c>
      <c r="M7" s="91">
        <v>1077</v>
      </c>
      <c r="N7" s="91">
        <v>544</v>
      </c>
      <c r="O7" s="91">
        <v>533</v>
      </c>
      <c r="P7" s="215" t="s">
        <v>110</v>
      </c>
      <c r="Q7" s="90">
        <v>830</v>
      </c>
      <c r="R7" s="91">
        <v>2147</v>
      </c>
      <c r="S7" s="91">
        <v>1011</v>
      </c>
      <c r="T7" s="91">
        <v>1136</v>
      </c>
    </row>
    <row r="8" spans="1:20" ht="17.25" customHeight="1" x14ac:dyDescent="0.2">
      <c r="A8" s="233" t="s">
        <v>106</v>
      </c>
      <c r="B8" s="91">
        <v>263</v>
      </c>
      <c r="C8" s="91">
        <v>509</v>
      </c>
      <c r="D8" s="91">
        <v>228</v>
      </c>
      <c r="E8" s="91">
        <v>281</v>
      </c>
      <c r="F8" s="226" t="s">
        <v>107</v>
      </c>
      <c r="G8" s="89">
        <v>1108</v>
      </c>
      <c r="H8" s="89">
        <v>2199</v>
      </c>
      <c r="I8" s="89">
        <v>1101</v>
      </c>
      <c r="J8" s="89">
        <v>1098</v>
      </c>
      <c r="K8" s="226" t="s">
        <v>109</v>
      </c>
      <c r="L8" s="91">
        <v>660</v>
      </c>
      <c r="M8" s="91">
        <v>1441</v>
      </c>
      <c r="N8" s="91">
        <v>698</v>
      </c>
      <c r="O8" s="91">
        <v>743</v>
      </c>
      <c r="P8" s="215" t="s">
        <v>116</v>
      </c>
      <c r="Q8" s="90">
        <v>571</v>
      </c>
      <c r="R8" s="91">
        <v>1209</v>
      </c>
      <c r="S8" s="91">
        <v>588</v>
      </c>
      <c r="T8" s="91">
        <v>621</v>
      </c>
    </row>
    <row r="9" spans="1:20" ht="17.25" customHeight="1" x14ac:dyDescent="0.2">
      <c r="A9" s="233" t="s">
        <v>108</v>
      </c>
      <c r="B9" s="91">
        <v>340</v>
      </c>
      <c r="C9" s="91">
        <v>591</v>
      </c>
      <c r="D9" s="91">
        <v>278</v>
      </c>
      <c r="E9" s="91">
        <v>313</v>
      </c>
      <c r="F9" s="226" t="s">
        <v>108</v>
      </c>
      <c r="G9" s="89">
        <v>645</v>
      </c>
      <c r="H9" s="89">
        <v>1313</v>
      </c>
      <c r="I9" s="89">
        <v>662</v>
      </c>
      <c r="J9" s="89">
        <v>651</v>
      </c>
      <c r="K9" s="226" t="s">
        <v>110</v>
      </c>
      <c r="L9" s="91">
        <v>739</v>
      </c>
      <c r="M9" s="91">
        <v>1562</v>
      </c>
      <c r="N9" s="91">
        <v>766</v>
      </c>
      <c r="O9" s="91">
        <v>796</v>
      </c>
      <c r="P9" s="215" t="s">
        <v>118</v>
      </c>
      <c r="Q9" s="90">
        <v>430</v>
      </c>
      <c r="R9" s="91">
        <v>951</v>
      </c>
      <c r="S9" s="91">
        <v>473</v>
      </c>
      <c r="T9" s="91">
        <v>478</v>
      </c>
    </row>
    <row r="10" spans="1:20" ht="17.25" customHeight="1" x14ac:dyDescent="0.2">
      <c r="A10" s="233" t="s">
        <v>109</v>
      </c>
      <c r="B10" s="91">
        <v>510</v>
      </c>
      <c r="C10" s="91">
        <v>1018</v>
      </c>
      <c r="D10" s="91">
        <v>501</v>
      </c>
      <c r="E10" s="91">
        <v>517</v>
      </c>
      <c r="F10" s="226" t="s">
        <v>109</v>
      </c>
      <c r="G10" s="89">
        <v>783</v>
      </c>
      <c r="H10" s="89">
        <v>1609</v>
      </c>
      <c r="I10" s="89">
        <v>798</v>
      </c>
      <c r="J10" s="89">
        <v>811</v>
      </c>
      <c r="K10" s="226" t="s">
        <v>148</v>
      </c>
      <c r="L10" s="91">
        <v>855</v>
      </c>
      <c r="M10" s="91">
        <v>2041</v>
      </c>
      <c r="N10" s="91">
        <v>1002</v>
      </c>
      <c r="O10" s="91">
        <v>1039</v>
      </c>
      <c r="P10" s="215" t="s">
        <v>120</v>
      </c>
      <c r="Q10" s="90">
        <v>168</v>
      </c>
      <c r="R10" s="91">
        <v>354</v>
      </c>
      <c r="S10" s="91">
        <v>176</v>
      </c>
      <c r="T10" s="91">
        <v>178</v>
      </c>
    </row>
    <row r="11" spans="1:20" ht="17.25" customHeight="1" x14ac:dyDescent="0.2">
      <c r="A11" s="233" t="s">
        <v>110</v>
      </c>
      <c r="B11" s="91">
        <v>103</v>
      </c>
      <c r="C11" s="91">
        <v>198</v>
      </c>
      <c r="D11" s="91">
        <v>101</v>
      </c>
      <c r="E11" s="91">
        <v>97</v>
      </c>
      <c r="F11" s="226"/>
      <c r="G11" s="91"/>
      <c r="H11" s="91"/>
      <c r="I11" s="91"/>
      <c r="J11" s="91"/>
      <c r="K11" s="226" t="s">
        <v>149</v>
      </c>
      <c r="L11" s="91">
        <v>322</v>
      </c>
      <c r="M11" s="91">
        <v>852</v>
      </c>
      <c r="N11" s="91">
        <v>428</v>
      </c>
      <c r="O11" s="91">
        <v>424</v>
      </c>
      <c r="P11" s="215" t="s">
        <v>150</v>
      </c>
      <c r="Q11" s="90">
        <v>513</v>
      </c>
      <c r="R11" s="91">
        <v>1068</v>
      </c>
      <c r="S11" s="91">
        <v>533</v>
      </c>
      <c r="T11" s="91">
        <v>535</v>
      </c>
    </row>
    <row r="12" spans="1:20" ht="17.25" customHeight="1" x14ac:dyDescent="0.2">
      <c r="A12" s="233" t="s">
        <v>111</v>
      </c>
      <c r="B12" s="91">
        <v>1378</v>
      </c>
      <c r="C12" s="91">
        <v>2181</v>
      </c>
      <c r="D12" s="91">
        <v>1055</v>
      </c>
      <c r="E12" s="91">
        <v>1126</v>
      </c>
      <c r="F12" s="229" t="s">
        <v>112</v>
      </c>
      <c r="G12" s="88">
        <f>SUM(G13:G19)</f>
        <v>10376</v>
      </c>
      <c r="H12" s="88">
        <f>SUM(H13:H19)</f>
        <v>21827</v>
      </c>
      <c r="I12" s="88">
        <f>SUM(I13:I19)</f>
        <v>10875</v>
      </c>
      <c r="J12" s="88">
        <f>SUM(J13:J19)</f>
        <v>10952</v>
      </c>
      <c r="K12" s="226" t="s">
        <v>151</v>
      </c>
      <c r="L12" s="91">
        <v>3445</v>
      </c>
      <c r="M12" s="91">
        <v>7158</v>
      </c>
      <c r="N12" s="91">
        <v>3522</v>
      </c>
      <c r="O12" s="91">
        <v>3636</v>
      </c>
      <c r="P12" s="215" t="s">
        <v>108</v>
      </c>
      <c r="Q12" s="90">
        <v>686</v>
      </c>
      <c r="R12" s="91">
        <v>1382</v>
      </c>
      <c r="S12" s="91">
        <v>683</v>
      </c>
      <c r="T12" s="91">
        <v>699</v>
      </c>
    </row>
    <row r="13" spans="1:20" ht="17.25" customHeight="1" x14ac:dyDescent="0.2">
      <c r="A13" s="233" t="s">
        <v>108</v>
      </c>
      <c r="B13" s="91">
        <v>793</v>
      </c>
      <c r="C13" s="91">
        <v>1482</v>
      </c>
      <c r="D13" s="91">
        <v>730</v>
      </c>
      <c r="E13" s="91">
        <v>752</v>
      </c>
      <c r="F13" s="226" t="s">
        <v>113</v>
      </c>
      <c r="G13" s="89">
        <v>1978</v>
      </c>
      <c r="H13" s="89">
        <v>4132</v>
      </c>
      <c r="I13" s="89">
        <v>2038</v>
      </c>
      <c r="J13" s="89">
        <v>2094</v>
      </c>
      <c r="K13" s="226" t="s">
        <v>152</v>
      </c>
      <c r="L13" s="91">
        <v>1665</v>
      </c>
      <c r="M13" s="91">
        <v>3218</v>
      </c>
      <c r="N13" s="91">
        <v>1552</v>
      </c>
      <c r="O13" s="91">
        <v>1666</v>
      </c>
      <c r="P13" s="215" t="s">
        <v>109</v>
      </c>
      <c r="Q13" s="90">
        <v>285</v>
      </c>
      <c r="R13" s="91">
        <v>612</v>
      </c>
      <c r="S13" s="91">
        <v>314</v>
      </c>
      <c r="T13" s="91">
        <v>298</v>
      </c>
    </row>
    <row r="14" spans="1:20" ht="17.25" customHeight="1" x14ac:dyDescent="0.2">
      <c r="A14" s="233" t="s">
        <v>109</v>
      </c>
      <c r="B14" s="91">
        <v>955</v>
      </c>
      <c r="C14" s="91">
        <v>1965</v>
      </c>
      <c r="D14" s="91">
        <v>998</v>
      </c>
      <c r="E14" s="91">
        <v>967</v>
      </c>
      <c r="F14" s="226" t="s">
        <v>114</v>
      </c>
      <c r="G14" s="89">
        <v>4560</v>
      </c>
      <c r="H14" s="89">
        <v>9361</v>
      </c>
      <c r="I14" s="89">
        <v>4692</v>
      </c>
      <c r="J14" s="89">
        <v>4669</v>
      </c>
      <c r="K14" s="226" t="s">
        <v>153</v>
      </c>
      <c r="L14" s="91">
        <v>3108</v>
      </c>
      <c r="M14" s="91">
        <v>6270</v>
      </c>
      <c r="N14" s="91">
        <v>3106</v>
      </c>
      <c r="O14" s="91">
        <v>3164</v>
      </c>
      <c r="P14" s="215" t="s">
        <v>110</v>
      </c>
      <c r="Q14" s="90">
        <v>106</v>
      </c>
      <c r="R14" s="91">
        <v>192</v>
      </c>
      <c r="S14" s="91">
        <v>107</v>
      </c>
      <c r="T14" s="91">
        <v>85</v>
      </c>
    </row>
    <row r="15" spans="1:20" ht="17.25" customHeight="1" x14ac:dyDescent="0.2">
      <c r="A15" s="233" t="s">
        <v>110</v>
      </c>
      <c r="B15" s="91">
        <v>251</v>
      </c>
      <c r="C15" s="91">
        <v>497</v>
      </c>
      <c r="D15" s="91">
        <v>239</v>
      </c>
      <c r="E15" s="91">
        <v>258</v>
      </c>
      <c r="F15" s="226" t="s">
        <v>115</v>
      </c>
      <c r="G15" s="89">
        <v>450</v>
      </c>
      <c r="H15" s="89">
        <v>977</v>
      </c>
      <c r="I15" s="89">
        <v>488</v>
      </c>
      <c r="J15" s="89">
        <v>489</v>
      </c>
      <c r="K15" s="226" t="s">
        <v>154</v>
      </c>
      <c r="L15" s="91">
        <v>475</v>
      </c>
      <c r="M15" s="91">
        <v>1043</v>
      </c>
      <c r="N15" s="91">
        <v>501</v>
      </c>
      <c r="O15" s="91">
        <v>542</v>
      </c>
      <c r="P15" s="215" t="s">
        <v>116</v>
      </c>
      <c r="Q15" s="90">
        <v>803</v>
      </c>
      <c r="R15" s="91">
        <v>1652</v>
      </c>
      <c r="S15" s="91">
        <v>846</v>
      </c>
      <c r="T15" s="91">
        <v>806</v>
      </c>
    </row>
    <row r="16" spans="1:20" ht="17.25" customHeight="1" x14ac:dyDescent="0.2">
      <c r="A16" s="233" t="s">
        <v>116</v>
      </c>
      <c r="B16" s="91">
        <v>684</v>
      </c>
      <c r="C16" s="91">
        <v>1184</v>
      </c>
      <c r="D16" s="91">
        <v>571</v>
      </c>
      <c r="E16" s="91">
        <v>613</v>
      </c>
      <c r="F16" s="226" t="s">
        <v>117</v>
      </c>
      <c r="G16" s="89">
        <v>442</v>
      </c>
      <c r="H16" s="89">
        <v>960</v>
      </c>
      <c r="I16" s="89">
        <v>483</v>
      </c>
      <c r="J16" s="89">
        <v>477</v>
      </c>
      <c r="K16" s="229" t="s">
        <v>155</v>
      </c>
      <c r="L16" s="88">
        <f>SUM(L17:L25)</f>
        <v>5331</v>
      </c>
      <c r="M16" s="88">
        <f>SUM(M17:M25)</f>
        <v>7974</v>
      </c>
      <c r="N16" s="88">
        <f>SUM(N17:N25)</f>
        <v>3892</v>
      </c>
      <c r="O16" s="88">
        <f>SUM(O17:O25)</f>
        <v>4082</v>
      </c>
      <c r="P16" s="215" t="s">
        <v>118</v>
      </c>
      <c r="Q16" s="90">
        <v>488</v>
      </c>
      <c r="R16" s="91">
        <v>1062</v>
      </c>
      <c r="S16" s="91">
        <v>527</v>
      </c>
      <c r="T16" s="91">
        <v>535</v>
      </c>
    </row>
    <row r="17" spans="1:20" ht="17.25" customHeight="1" x14ac:dyDescent="0.2">
      <c r="A17" s="233" t="s">
        <v>118</v>
      </c>
      <c r="B17" s="91">
        <v>287</v>
      </c>
      <c r="C17" s="91">
        <v>519</v>
      </c>
      <c r="D17" s="91">
        <v>251</v>
      </c>
      <c r="E17" s="91">
        <v>268</v>
      </c>
      <c r="F17" s="226" t="s">
        <v>119</v>
      </c>
      <c r="G17" s="89">
        <v>2185</v>
      </c>
      <c r="H17" s="89">
        <v>4709</v>
      </c>
      <c r="I17" s="89">
        <v>2373</v>
      </c>
      <c r="J17" s="89">
        <v>2336</v>
      </c>
      <c r="K17" s="226" t="s">
        <v>156</v>
      </c>
      <c r="L17" s="91">
        <v>1269</v>
      </c>
      <c r="M17" s="91">
        <v>1868</v>
      </c>
      <c r="N17" s="91">
        <v>915</v>
      </c>
      <c r="O17" s="91">
        <v>953</v>
      </c>
      <c r="P17" s="226"/>
      <c r="Q17" s="92"/>
      <c r="R17" s="92"/>
      <c r="S17" s="92"/>
      <c r="T17" s="92"/>
    </row>
    <row r="18" spans="1:20" ht="17.25" customHeight="1" x14ac:dyDescent="0.2">
      <c r="A18" s="233" t="s">
        <v>120</v>
      </c>
      <c r="B18" s="91">
        <v>545</v>
      </c>
      <c r="C18" s="91">
        <v>1082</v>
      </c>
      <c r="D18" s="91">
        <v>518</v>
      </c>
      <c r="E18" s="91">
        <v>564</v>
      </c>
      <c r="F18" s="226" t="s">
        <v>121</v>
      </c>
      <c r="G18" s="91">
        <v>673</v>
      </c>
      <c r="H18" s="91">
        <v>1499</v>
      </c>
      <c r="I18" s="91">
        <v>711</v>
      </c>
      <c r="J18" s="91">
        <v>788</v>
      </c>
      <c r="K18" s="226" t="s">
        <v>157</v>
      </c>
      <c r="L18" s="91">
        <v>0</v>
      </c>
      <c r="M18" s="91">
        <v>0</v>
      </c>
      <c r="N18" s="91">
        <v>0</v>
      </c>
      <c r="O18" s="91">
        <v>0</v>
      </c>
      <c r="P18" s="225" t="s">
        <v>158</v>
      </c>
      <c r="Q18" s="87">
        <f>SUM(Q19:Q45)</f>
        <v>16331</v>
      </c>
      <c r="R18" s="88">
        <f>SUM(R19:R45)</f>
        <v>36317</v>
      </c>
      <c r="S18" s="88">
        <f>SUM(S19:S45)</f>
        <v>18084</v>
      </c>
      <c r="T18" s="88">
        <f>SUM(T19:T45)</f>
        <v>18233</v>
      </c>
    </row>
    <row r="19" spans="1:20" ht="17.25" customHeight="1" x14ac:dyDescent="0.2">
      <c r="A19" s="233" t="s">
        <v>122</v>
      </c>
      <c r="B19" s="91">
        <v>416</v>
      </c>
      <c r="C19" s="91">
        <v>836</v>
      </c>
      <c r="D19" s="91">
        <v>407</v>
      </c>
      <c r="E19" s="91">
        <v>429</v>
      </c>
      <c r="F19" s="226" t="s">
        <v>123</v>
      </c>
      <c r="G19" s="91">
        <v>88</v>
      </c>
      <c r="H19" s="91">
        <v>189</v>
      </c>
      <c r="I19" s="91">
        <v>90</v>
      </c>
      <c r="J19" s="91">
        <v>99</v>
      </c>
      <c r="K19" s="226" t="s">
        <v>159</v>
      </c>
      <c r="L19" s="91">
        <v>1085</v>
      </c>
      <c r="M19" s="91">
        <v>1612</v>
      </c>
      <c r="N19" s="91">
        <v>780</v>
      </c>
      <c r="O19" s="91">
        <v>832</v>
      </c>
      <c r="P19" s="215" t="s">
        <v>160</v>
      </c>
      <c r="Q19" s="90">
        <v>231</v>
      </c>
      <c r="R19" s="91">
        <v>514</v>
      </c>
      <c r="S19" s="91">
        <v>267</v>
      </c>
      <c r="T19" s="91">
        <v>247</v>
      </c>
    </row>
    <row r="20" spans="1:20" ht="17.25" customHeight="1" x14ac:dyDescent="0.2">
      <c r="A20" s="233" t="s">
        <v>124</v>
      </c>
      <c r="B20" s="91">
        <v>314</v>
      </c>
      <c r="C20" s="91">
        <v>633</v>
      </c>
      <c r="D20" s="91">
        <v>296</v>
      </c>
      <c r="E20" s="91">
        <v>337</v>
      </c>
      <c r="F20" s="226"/>
      <c r="G20" s="92"/>
      <c r="H20" s="92"/>
      <c r="I20" s="92"/>
      <c r="J20" s="92"/>
      <c r="K20" s="226" t="s">
        <v>161</v>
      </c>
      <c r="L20" s="91">
        <v>434</v>
      </c>
      <c r="M20" s="91">
        <v>651</v>
      </c>
      <c r="N20" s="91">
        <v>323</v>
      </c>
      <c r="O20" s="91">
        <v>328</v>
      </c>
      <c r="P20" s="215" t="s">
        <v>162</v>
      </c>
      <c r="Q20" s="90">
        <v>144</v>
      </c>
      <c r="R20" s="91">
        <v>327</v>
      </c>
      <c r="S20" s="91">
        <v>167</v>
      </c>
      <c r="T20" s="91">
        <v>160</v>
      </c>
    </row>
    <row r="21" spans="1:20" ht="17.25" customHeight="1" x14ac:dyDescent="0.2">
      <c r="A21" s="233" t="s">
        <v>108</v>
      </c>
      <c r="B21" s="91">
        <v>256</v>
      </c>
      <c r="C21" s="91">
        <v>459</v>
      </c>
      <c r="D21" s="91">
        <v>243</v>
      </c>
      <c r="E21" s="91">
        <v>216</v>
      </c>
      <c r="F21" s="229" t="s">
        <v>125</v>
      </c>
      <c r="G21" s="93">
        <f>SUM(G22:G30)</f>
        <v>8729</v>
      </c>
      <c r="H21" s="93">
        <f>SUM(H22:H30)</f>
        <v>18739</v>
      </c>
      <c r="I21" s="93">
        <f>SUM(I22:I30)</f>
        <v>9406</v>
      </c>
      <c r="J21" s="93">
        <f>SUM(J22:J30)</f>
        <v>9333</v>
      </c>
      <c r="K21" s="226" t="s">
        <v>163</v>
      </c>
      <c r="L21" s="91">
        <v>509</v>
      </c>
      <c r="M21" s="91">
        <v>789</v>
      </c>
      <c r="N21" s="91">
        <v>371</v>
      </c>
      <c r="O21" s="91">
        <v>418</v>
      </c>
      <c r="P21" s="215" t="s">
        <v>164</v>
      </c>
      <c r="Q21" s="90">
        <v>74</v>
      </c>
      <c r="R21" s="91">
        <v>192</v>
      </c>
      <c r="S21" s="91">
        <v>94</v>
      </c>
      <c r="T21" s="91">
        <v>98</v>
      </c>
    </row>
    <row r="22" spans="1:20" ht="17.25" customHeight="1" x14ac:dyDescent="0.2">
      <c r="A22" s="233" t="s">
        <v>126</v>
      </c>
      <c r="B22" s="91">
        <v>1070</v>
      </c>
      <c r="C22" s="91">
        <v>2116</v>
      </c>
      <c r="D22" s="91">
        <v>1019</v>
      </c>
      <c r="E22" s="91">
        <v>1097</v>
      </c>
      <c r="F22" s="226" t="s">
        <v>127</v>
      </c>
      <c r="G22" s="89">
        <v>602</v>
      </c>
      <c r="H22" s="89">
        <v>1300</v>
      </c>
      <c r="I22" s="89">
        <v>673</v>
      </c>
      <c r="J22" s="89">
        <v>627</v>
      </c>
      <c r="K22" s="226" t="s">
        <v>165</v>
      </c>
      <c r="L22" s="91">
        <v>1237</v>
      </c>
      <c r="M22" s="91">
        <v>1871</v>
      </c>
      <c r="N22" s="91">
        <v>914</v>
      </c>
      <c r="O22" s="91">
        <v>957</v>
      </c>
      <c r="P22" s="215" t="s">
        <v>166</v>
      </c>
      <c r="Q22" s="90">
        <v>196</v>
      </c>
      <c r="R22" s="91">
        <v>397</v>
      </c>
      <c r="S22" s="91">
        <v>190</v>
      </c>
      <c r="T22" s="91">
        <v>207</v>
      </c>
    </row>
    <row r="23" spans="1:20" ht="17.25" customHeight="1" x14ac:dyDescent="0.2">
      <c r="A23" s="233" t="s">
        <v>108</v>
      </c>
      <c r="B23" s="91">
        <v>788</v>
      </c>
      <c r="C23" s="91">
        <v>1515</v>
      </c>
      <c r="D23" s="91">
        <v>731</v>
      </c>
      <c r="E23" s="91">
        <v>784</v>
      </c>
      <c r="F23" s="226" t="s">
        <v>128</v>
      </c>
      <c r="G23" s="89">
        <v>393</v>
      </c>
      <c r="H23" s="89">
        <v>872</v>
      </c>
      <c r="I23" s="89">
        <v>417</v>
      </c>
      <c r="J23" s="89">
        <v>455</v>
      </c>
      <c r="K23" s="226" t="s">
        <v>167</v>
      </c>
      <c r="L23" s="91">
        <v>0</v>
      </c>
      <c r="M23" s="91">
        <v>0</v>
      </c>
      <c r="N23" s="91">
        <v>0</v>
      </c>
      <c r="O23" s="91">
        <v>0</v>
      </c>
      <c r="P23" s="215" t="s">
        <v>168</v>
      </c>
      <c r="Q23" s="90">
        <v>3177</v>
      </c>
      <c r="R23" s="91">
        <v>6877</v>
      </c>
      <c r="S23" s="91">
        <v>3369</v>
      </c>
      <c r="T23" s="91">
        <v>3508</v>
      </c>
    </row>
    <row r="24" spans="1:20" ht="17.25" customHeight="1" x14ac:dyDescent="0.2">
      <c r="A24" s="233" t="s">
        <v>109</v>
      </c>
      <c r="B24" s="91">
        <v>940</v>
      </c>
      <c r="C24" s="91">
        <v>1833</v>
      </c>
      <c r="D24" s="91">
        <v>918</v>
      </c>
      <c r="E24" s="91">
        <v>915</v>
      </c>
      <c r="F24" s="226" t="s">
        <v>129</v>
      </c>
      <c r="G24" s="89">
        <v>4952</v>
      </c>
      <c r="H24" s="89">
        <v>10483</v>
      </c>
      <c r="I24" s="89">
        <v>5227</v>
      </c>
      <c r="J24" s="89">
        <v>5256</v>
      </c>
      <c r="K24" s="226" t="s">
        <v>169</v>
      </c>
      <c r="L24" s="94">
        <v>797</v>
      </c>
      <c r="M24" s="94">
        <v>1183</v>
      </c>
      <c r="N24" s="94">
        <v>589</v>
      </c>
      <c r="O24" s="94">
        <v>594</v>
      </c>
      <c r="P24" s="215" t="s">
        <v>170</v>
      </c>
      <c r="Q24" s="90">
        <v>1546</v>
      </c>
      <c r="R24" s="91">
        <v>3803</v>
      </c>
      <c r="S24" s="91">
        <v>1928</v>
      </c>
      <c r="T24" s="91">
        <v>1875</v>
      </c>
    </row>
    <row r="25" spans="1:20" ht="17.25" customHeight="1" x14ac:dyDescent="0.2">
      <c r="A25" s="233" t="s">
        <v>110</v>
      </c>
      <c r="B25" s="91">
        <v>771</v>
      </c>
      <c r="C25" s="91">
        <v>1629</v>
      </c>
      <c r="D25" s="91">
        <v>800</v>
      </c>
      <c r="E25" s="91">
        <v>829</v>
      </c>
      <c r="F25" s="226" t="s">
        <v>130</v>
      </c>
      <c r="G25" s="89">
        <v>1143</v>
      </c>
      <c r="H25" s="89">
        <v>2465</v>
      </c>
      <c r="I25" s="89">
        <v>1259</v>
      </c>
      <c r="J25" s="89">
        <v>1206</v>
      </c>
      <c r="K25" s="226" t="s">
        <v>171</v>
      </c>
      <c r="L25" s="94">
        <v>0</v>
      </c>
      <c r="M25" s="94">
        <v>0</v>
      </c>
      <c r="N25" s="94">
        <v>0</v>
      </c>
      <c r="O25" s="94">
        <v>0</v>
      </c>
      <c r="P25" s="215" t="s">
        <v>172</v>
      </c>
      <c r="Q25" s="90">
        <v>1805</v>
      </c>
      <c r="R25" s="91">
        <v>3876</v>
      </c>
      <c r="S25" s="91">
        <v>1922</v>
      </c>
      <c r="T25" s="91">
        <v>1954</v>
      </c>
    </row>
    <row r="26" spans="1:20" ht="17.25" customHeight="1" x14ac:dyDescent="0.2">
      <c r="A26" s="233" t="s">
        <v>116</v>
      </c>
      <c r="B26" s="91">
        <v>854</v>
      </c>
      <c r="C26" s="91">
        <v>1703</v>
      </c>
      <c r="D26" s="91">
        <v>822</v>
      </c>
      <c r="E26" s="91">
        <v>881</v>
      </c>
      <c r="F26" s="226" t="s">
        <v>131</v>
      </c>
      <c r="G26" s="89">
        <v>335</v>
      </c>
      <c r="H26" s="89">
        <v>776</v>
      </c>
      <c r="I26" s="89">
        <v>396</v>
      </c>
      <c r="J26" s="89">
        <v>380</v>
      </c>
      <c r="K26" s="226"/>
      <c r="L26" s="222"/>
      <c r="M26" s="222"/>
      <c r="N26" s="222"/>
      <c r="O26" s="222"/>
      <c r="P26" s="215" t="s">
        <v>173</v>
      </c>
      <c r="Q26" s="90">
        <v>399</v>
      </c>
      <c r="R26" s="91">
        <v>933</v>
      </c>
      <c r="S26" s="91">
        <v>474</v>
      </c>
      <c r="T26" s="91">
        <v>459</v>
      </c>
    </row>
    <row r="27" spans="1:20" ht="17.25" customHeight="1" x14ac:dyDescent="0.2">
      <c r="A27" s="233" t="s">
        <v>118</v>
      </c>
      <c r="B27" s="91">
        <v>684</v>
      </c>
      <c r="C27" s="91">
        <v>1454</v>
      </c>
      <c r="D27" s="91">
        <v>730</v>
      </c>
      <c r="E27" s="91">
        <v>724</v>
      </c>
      <c r="F27" s="226" t="s">
        <v>108</v>
      </c>
      <c r="G27" s="89">
        <v>616</v>
      </c>
      <c r="H27" s="89">
        <v>1330</v>
      </c>
      <c r="I27" s="89">
        <v>653</v>
      </c>
      <c r="J27" s="89">
        <v>677</v>
      </c>
      <c r="K27" s="229" t="s">
        <v>174</v>
      </c>
      <c r="L27" s="93">
        <f>SUM(L28:L45)+SUM(Q4:Q16)</f>
        <v>19937</v>
      </c>
      <c r="M27" s="93">
        <f>SUM(M28:M45)+SUM(R4:R16)</f>
        <v>41388</v>
      </c>
      <c r="N27" s="93">
        <f>SUM(N28:N45)+SUM(S4:S16)</f>
        <v>20342</v>
      </c>
      <c r="O27" s="93">
        <f>SUM(O28:O45)+SUM(T4:T16)</f>
        <v>21046</v>
      </c>
      <c r="P27" s="215" t="s">
        <v>175</v>
      </c>
      <c r="Q27" s="90">
        <v>322</v>
      </c>
      <c r="R27" s="91">
        <v>717</v>
      </c>
      <c r="S27" s="91">
        <v>396</v>
      </c>
      <c r="T27" s="91">
        <v>321</v>
      </c>
    </row>
    <row r="28" spans="1:20" ht="17.25" customHeight="1" x14ac:dyDescent="0.2">
      <c r="A28" s="233" t="s">
        <v>132</v>
      </c>
      <c r="B28" s="91">
        <v>695</v>
      </c>
      <c r="C28" s="91">
        <v>1397</v>
      </c>
      <c r="D28" s="91">
        <v>712</v>
      </c>
      <c r="E28" s="91">
        <v>685</v>
      </c>
      <c r="F28" s="226" t="s">
        <v>133</v>
      </c>
      <c r="G28" s="89">
        <v>688</v>
      </c>
      <c r="H28" s="89">
        <v>1513</v>
      </c>
      <c r="I28" s="89">
        <v>781</v>
      </c>
      <c r="J28" s="89">
        <v>732</v>
      </c>
      <c r="K28" s="226" t="s">
        <v>176</v>
      </c>
      <c r="L28" s="91">
        <v>294</v>
      </c>
      <c r="M28" s="91">
        <v>688</v>
      </c>
      <c r="N28" s="91">
        <v>304</v>
      </c>
      <c r="O28" s="91">
        <v>384</v>
      </c>
      <c r="P28" s="215" t="s">
        <v>177</v>
      </c>
      <c r="Q28" s="90">
        <v>251</v>
      </c>
      <c r="R28" s="91">
        <v>570</v>
      </c>
      <c r="S28" s="91">
        <v>293</v>
      </c>
      <c r="T28" s="91">
        <v>277</v>
      </c>
    </row>
    <row r="29" spans="1:20" ht="17.25" customHeight="1" x14ac:dyDescent="0.2">
      <c r="A29" s="233" t="s">
        <v>108</v>
      </c>
      <c r="B29" s="91">
        <v>887</v>
      </c>
      <c r="C29" s="91">
        <v>1869</v>
      </c>
      <c r="D29" s="91">
        <v>931</v>
      </c>
      <c r="E29" s="91">
        <v>938</v>
      </c>
      <c r="F29" s="226" t="s">
        <v>108</v>
      </c>
      <c r="G29" s="91">
        <v>0</v>
      </c>
      <c r="H29" s="91">
        <v>0</v>
      </c>
      <c r="I29" s="91">
        <v>0</v>
      </c>
      <c r="J29" s="91">
        <v>0</v>
      </c>
      <c r="K29" s="226" t="s">
        <v>178</v>
      </c>
      <c r="L29" s="91">
        <v>227</v>
      </c>
      <c r="M29" s="91">
        <v>437</v>
      </c>
      <c r="N29" s="91">
        <v>197</v>
      </c>
      <c r="O29" s="91">
        <v>240</v>
      </c>
      <c r="P29" s="215" t="s">
        <v>179</v>
      </c>
      <c r="Q29" s="90">
        <v>72</v>
      </c>
      <c r="R29" s="91">
        <v>171</v>
      </c>
      <c r="S29" s="91">
        <v>84</v>
      </c>
      <c r="T29" s="91">
        <v>87</v>
      </c>
    </row>
    <row r="30" spans="1:20" ht="17.25" customHeight="1" x14ac:dyDescent="0.2">
      <c r="A30" s="233" t="s">
        <v>109</v>
      </c>
      <c r="B30" s="91">
        <v>659</v>
      </c>
      <c r="C30" s="91">
        <v>1429</v>
      </c>
      <c r="D30" s="91">
        <v>695</v>
      </c>
      <c r="E30" s="91">
        <v>734</v>
      </c>
      <c r="F30" s="226" t="s">
        <v>109</v>
      </c>
      <c r="G30" s="94">
        <v>0</v>
      </c>
      <c r="H30" s="94">
        <v>0</v>
      </c>
      <c r="I30" s="94">
        <v>0</v>
      </c>
      <c r="J30" s="94">
        <v>0</v>
      </c>
      <c r="K30" s="226" t="s">
        <v>180</v>
      </c>
      <c r="L30" s="91">
        <v>92</v>
      </c>
      <c r="M30" s="91">
        <v>216</v>
      </c>
      <c r="N30" s="91">
        <v>101</v>
      </c>
      <c r="O30" s="91">
        <v>115</v>
      </c>
      <c r="P30" s="215" t="s">
        <v>181</v>
      </c>
      <c r="Q30" s="90">
        <v>435</v>
      </c>
      <c r="R30" s="91">
        <v>1005</v>
      </c>
      <c r="S30" s="91">
        <v>481</v>
      </c>
      <c r="T30" s="91">
        <v>524</v>
      </c>
    </row>
    <row r="31" spans="1:20" ht="17.25" customHeight="1" x14ac:dyDescent="0.2">
      <c r="A31" s="233" t="s">
        <v>110</v>
      </c>
      <c r="B31" s="91">
        <v>760</v>
      </c>
      <c r="C31" s="91">
        <v>1584</v>
      </c>
      <c r="D31" s="91">
        <v>753</v>
      </c>
      <c r="E31" s="91">
        <v>831</v>
      </c>
      <c r="F31" s="226"/>
      <c r="G31" s="92"/>
      <c r="H31" s="92"/>
      <c r="I31" s="92"/>
      <c r="J31" s="92"/>
      <c r="K31" s="226" t="s">
        <v>182</v>
      </c>
      <c r="L31" s="91">
        <v>2683</v>
      </c>
      <c r="M31" s="91">
        <v>5550</v>
      </c>
      <c r="N31" s="91">
        <v>2770</v>
      </c>
      <c r="O31" s="91">
        <v>2780</v>
      </c>
      <c r="P31" s="215" t="s">
        <v>183</v>
      </c>
      <c r="Q31" s="90">
        <v>4727</v>
      </c>
      <c r="R31" s="91">
        <v>10379</v>
      </c>
      <c r="S31" s="91">
        <v>5175</v>
      </c>
      <c r="T31" s="91">
        <v>5204</v>
      </c>
    </row>
    <row r="32" spans="1:20" ht="17.25" customHeight="1" x14ac:dyDescent="0.2">
      <c r="A32" s="233" t="s">
        <v>116</v>
      </c>
      <c r="B32" s="91">
        <v>198</v>
      </c>
      <c r="C32" s="91">
        <v>395</v>
      </c>
      <c r="D32" s="91">
        <v>190</v>
      </c>
      <c r="E32" s="91">
        <v>205</v>
      </c>
      <c r="F32" s="229" t="s">
        <v>134</v>
      </c>
      <c r="G32" s="93">
        <v>27161</v>
      </c>
      <c r="H32" s="93">
        <v>52221</v>
      </c>
      <c r="I32" s="93">
        <v>25689</v>
      </c>
      <c r="J32" s="93">
        <v>26532</v>
      </c>
      <c r="K32" s="226" t="s">
        <v>184</v>
      </c>
      <c r="L32" s="91">
        <v>335</v>
      </c>
      <c r="M32" s="91">
        <v>827</v>
      </c>
      <c r="N32" s="91">
        <v>424</v>
      </c>
      <c r="O32" s="91">
        <v>403</v>
      </c>
      <c r="P32" s="215" t="s">
        <v>185</v>
      </c>
      <c r="Q32" s="90">
        <v>1444</v>
      </c>
      <c r="R32" s="91">
        <v>3136</v>
      </c>
      <c r="S32" s="91">
        <v>1482</v>
      </c>
      <c r="T32" s="91">
        <v>1654</v>
      </c>
    </row>
    <row r="33" spans="1:20" ht="17.25" customHeight="1" x14ac:dyDescent="0.2">
      <c r="A33" s="233" t="s">
        <v>118</v>
      </c>
      <c r="B33" s="91">
        <v>1511</v>
      </c>
      <c r="C33" s="91">
        <v>2819</v>
      </c>
      <c r="D33" s="91">
        <v>1401</v>
      </c>
      <c r="E33" s="91">
        <v>1418</v>
      </c>
      <c r="F33" s="226" t="s">
        <v>135</v>
      </c>
      <c r="G33" s="89">
        <v>313</v>
      </c>
      <c r="H33" s="89">
        <v>609</v>
      </c>
      <c r="I33" s="89">
        <v>302</v>
      </c>
      <c r="J33" s="89">
        <v>307</v>
      </c>
      <c r="K33" s="226" t="s">
        <v>186</v>
      </c>
      <c r="L33" s="91">
        <v>1448</v>
      </c>
      <c r="M33" s="91">
        <v>2941</v>
      </c>
      <c r="N33" s="91">
        <v>1455</v>
      </c>
      <c r="O33" s="91">
        <v>1486</v>
      </c>
      <c r="P33" s="215" t="s">
        <v>187</v>
      </c>
      <c r="Q33" s="90">
        <v>131</v>
      </c>
      <c r="R33" s="91">
        <v>358</v>
      </c>
      <c r="S33" s="91">
        <v>178</v>
      </c>
      <c r="T33" s="91">
        <v>180</v>
      </c>
    </row>
    <row r="34" spans="1:20" ht="17.25" customHeight="1" x14ac:dyDescent="0.2">
      <c r="A34" s="233" t="s">
        <v>136</v>
      </c>
      <c r="B34" s="91">
        <v>722</v>
      </c>
      <c r="C34" s="91">
        <v>1354</v>
      </c>
      <c r="D34" s="91">
        <v>666</v>
      </c>
      <c r="E34" s="91">
        <v>688</v>
      </c>
      <c r="F34" s="226" t="s">
        <v>137</v>
      </c>
      <c r="G34" s="89">
        <v>597</v>
      </c>
      <c r="H34" s="89">
        <v>1128</v>
      </c>
      <c r="I34" s="89">
        <v>531</v>
      </c>
      <c r="J34" s="89">
        <v>597</v>
      </c>
      <c r="K34" s="226" t="s">
        <v>188</v>
      </c>
      <c r="L34" s="91">
        <v>659</v>
      </c>
      <c r="M34" s="91">
        <v>1164</v>
      </c>
      <c r="N34" s="91">
        <v>572</v>
      </c>
      <c r="O34" s="91">
        <v>592</v>
      </c>
      <c r="P34" s="215" t="s">
        <v>189</v>
      </c>
      <c r="Q34" s="90">
        <v>63</v>
      </c>
      <c r="R34" s="91">
        <v>136</v>
      </c>
      <c r="S34" s="91">
        <v>74</v>
      </c>
      <c r="T34" s="91">
        <v>62</v>
      </c>
    </row>
    <row r="35" spans="1:20" ht="17.25" customHeight="1" x14ac:dyDescent="0.2">
      <c r="A35" s="233" t="s">
        <v>108</v>
      </c>
      <c r="B35" s="91">
        <v>653</v>
      </c>
      <c r="C35" s="91">
        <v>1430</v>
      </c>
      <c r="D35" s="91">
        <v>701</v>
      </c>
      <c r="E35" s="91">
        <v>729</v>
      </c>
      <c r="F35" s="226" t="s">
        <v>108</v>
      </c>
      <c r="G35" s="89">
        <v>616</v>
      </c>
      <c r="H35" s="89">
        <v>1253</v>
      </c>
      <c r="I35" s="89">
        <v>603</v>
      </c>
      <c r="J35" s="89">
        <v>650</v>
      </c>
      <c r="K35" s="226" t="s">
        <v>190</v>
      </c>
      <c r="L35" s="91">
        <v>805</v>
      </c>
      <c r="M35" s="91">
        <v>1407</v>
      </c>
      <c r="N35" s="91">
        <v>690</v>
      </c>
      <c r="O35" s="91">
        <v>717</v>
      </c>
      <c r="P35" s="215" t="s">
        <v>191</v>
      </c>
      <c r="Q35" s="90">
        <v>142</v>
      </c>
      <c r="R35" s="91">
        <v>324</v>
      </c>
      <c r="S35" s="91">
        <v>165</v>
      </c>
      <c r="T35" s="91">
        <v>159</v>
      </c>
    </row>
    <row r="36" spans="1:20" ht="17.25" customHeight="1" x14ac:dyDescent="0.2">
      <c r="A36" s="233" t="s">
        <v>109</v>
      </c>
      <c r="B36" s="91">
        <v>1137</v>
      </c>
      <c r="C36" s="91">
        <v>2269</v>
      </c>
      <c r="D36" s="91">
        <v>1117</v>
      </c>
      <c r="E36" s="91">
        <v>1152</v>
      </c>
      <c r="F36" s="226" t="s">
        <v>109</v>
      </c>
      <c r="G36" s="89">
        <v>694</v>
      </c>
      <c r="H36" s="89">
        <v>1332</v>
      </c>
      <c r="I36" s="89">
        <v>673</v>
      </c>
      <c r="J36" s="89">
        <v>659</v>
      </c>
      <c r="K36" s="226" t="s">
        <v>192</v>
      </c>
      <c r="L36" s="91">
        <v>2505</v>
      </c>
      <c r="M36" s="91">
        <v>4946</v>
      </c>
      <c r="N36" s="91">
        <v>2396</v>
      </c>
      <c r="O36" s="91">
        <v>2550</v>
      </c>
      <c r="P36" s="215" t="s">
        <v>193</v>
      </c>
      <c r="Q36" s="90">
        <v>92</v>
      </c>
      <c r="R36" s="91">
        <v>218</v>
      </c>
      <c r="S36" s="91">
        <v>103</v>
      </c>
      <c r="T36" s="91">
        <v>115</v>
      </c>
    </row>
    <row r="37" spans="1:20" ht="17.25" customHeight="1" x14ac:dyDescent="0.2">
      <c r="A37" s="233" t="s">
        <v>110</v>
      </c>
      <c r="B37" s="91">
        <v>1485</v>
      </c>
      <c r="C37" s="91">
        <v>2776</v>
      </c>
      <c r="D37" s="91">
        <v>1343</v>
      </c>
      <c r="E37" s="91">
        <v>1433</v>
      </c>
      <c r="F37" s="226" t="s">
        <v>110</v>
      </c>
      <c r="G37" s="89">
        <v>480</v>
      </c>
      <c r="H37" s="89">
        <v>1008</v>
      </c>
      <c r="I37" s="89">
        <v>530</v>
      </c>
      <c r="J37" s="89">
        <v>478</v>
      </c>
      <c r="K37" s="226" t="s">
        <v>194</v>
      </c>
      <c r="L37" s="91">
        <v>184</v>
      </c>
      <c r="M37" s="91">
        <v>406</v>
      </c>
      <c r="N37" s="91">
        <v>187</v>
      </c>
      <c r="O37" s="91">
        <v>219</v>
      </c>
      <c r="P37" s="215" t="s">
        <v>195</v>
      </c>
      <c r="Q37" s="90">
        <v>61</v>
      </c>
      <c r="R37" s="91">
        <v>151</v>
      </c>
      <c r="S37" s="91">
        <v>81</v>
      </c>
      <c r="T37" s="91">
        <v>70</v>
      </c>
    </row>
    <row r="38" spans="1:20" ht="17.25" customHeight="1" x14ac:dyDescent="0.2">
      <c r="A38" s="233" t="s">
        <v>116</v>
      </c>
      <c r="B38" s="95">
        <v>675</v>
      </c>
      <c r="C38" s="95">
        <v>1349</v>
      </c>
      <c r="D38" s="95">
        <v>681</v>
      </c>
      <c r="E38" s="95">
        <v>668</v>
      </c>
      <c r="F38" s="226" t="s">
        <v>116</v>
      </c>
      <c r="G38" s="89">
        <v>240</v>
      </c>
      <c r="H38" s="89">
        <v>468</v>
      </c>
      <c r="I38" s="89">
        <v>237</v>
      </c>
      <c r="J38" s="89">
        <v>231</v>
      </c>
      <c r="K38" s="226" t="s">
        <v>196</v>
      </c>
      <c r="L38" s="91">
        <v>1874</v>
      </c>
      <c r="M38" s="91">
        <v>3904</v>
      </c>
      <c r="N38" s="91">
        <v>1921</v>
      </c>
      <c r="O38" s="91">
        <v>1983</v>
      </c>
      <c r="P38" s="215" t="s">
        <v>197</v>
      </c>
      <c r="Q38" s="90">
        <v>44</v>
      </c>
      <c r="R38" s="91">
        <v>109</v>
      </c>
      <c r="S38" s="91">
        <v>54</v>
      </c>
      <c r="T38" s="91">
        <v>55</v>
      </c>
    </row>
    <row r="39" spans="1:20" ht="17.25" customHeight="1" x14ac:dyDescent="0.2">
      <c r="A39" s="233" t="s">
        <v>138</v>
      </c>
      <c r="B39" s="94">
        <v>163</v>
      </c>
      <c r="C39" s="94">
        <v>310</v>
      </c>
      <c r="D39" s="94">
        <v>151</v>
      </c>
      <c r="E39" s="94">
        <v>159</v>
      </c>
      <c r="F39" s="226" t="s">
        <v>139</v>
      </c>
      <c r="G39" s="89">
        <v>1021</v>
      </c>
      <c r="H39" s="89">
        <v>1848</v>
      </c>
      <c r="I39" s="89">
        <v>932</v>
      </c>
      <c r="J39" s="89">
        <v>916</v>
      </c>
      <c r="K39" s="226" t="s">
        <v>198</v>
      </c>
      <c r="L39" s="91">
        <v>250</v>
      </c>
      <c r="M39" s="91">
        <v>597</v>
      </c>
      <c r="N39" s="91">
        <v>292</v>
      </c>
      <c r="O39" s="91">
        <v>305</v>
      </c>
      <c r="P39" s="215" t="s">
        <v>199</v>
      </c>
      <c r="Q39" s="90">
        <v>120</v>
      </c>
      <c r="R39" s="91">
        <v>224</v>
      </c>
      <c r="S39" s="91">
        <v>126</v>
      </c>
      <c r="T39" s="91">
        <v>98</v>
      </c>
    </row>
    <row r="40" spans="1:20" ht="17.25" customHeight="1" x14ac:dyDescent="0.2">
      <c r="A40" s="233"/>
      <c r="B40" s="92"/>
      <c r="C40" s="92"/>
      <c r="D40" s="92"/>
      <c r="E40" s="92"/>
      <c r="F40" s="226" t="s">
        <v>108</v>
      </c>
      <c r="G40" s="89">
        <v>1194</v>
      </c>
      <c r="H40" s="89">
        <v>2334</v>
      </c>
      <c r="I40" s="89">
        <v>1141</v>
      </c>
      <c r="J40" s="89">
        <v>1193</v>
      </c>
      <c r="K40" s="226" t="s">
        <v>200</v>
      </c>
      <c r="L40" s="91">
        <v>130</v>
      </c>
      <c r="M40" s="91">
        <v>305</v>
      </c>
      <c r="N40" s="91">
        <v>143</v>
      </c>
      <c r="O40" s="91">
        <v>162</v>
      </c>
      <c r="P40" s="215" t="s">
        <v>201</v>
      </c>
      <c r="Q40" s="90">
        <v>514</v>
      </c>
      <c r="R40" s="91">
        <v>1107</v>
      </c>
      <c r="S40" s="91">
        <v>551</v>
      </c>
      <c r="T40" s="91">
        <v>556</v>
      </c>
    </row>
    <row r="41" spans="1:20" ht="17.25" customHeight="1" x14ac:dyDescent="0.2">
      <c r="A41" s="232" t="s">
        <v>140</v>
      </c>
      <c r="B41" s="93">
        <f>SUM(B42:B45)+SUM(G4:G10)</f>
        <v>6905</v>
      </c>
      <c r="C41" s="93">
        <f>SUM(C42:C45)+SUM(H4:H10)</f>
        <v>13827</v>
      </c>
      <c r="D41" s="93">
        <f>SUM(D42:D45)+SUM(I4:I10)</f>
        <v>6944</v>
      </c>
      <c r="E41" s="93">
        <f>SUM(E42:E45)+SUM(J4:J10)</f>
        <v>6883</v>
      </c>
      <c r="F41" s="226" t="s">
        <v>109</v>
      </c>
      <c r="G41" s="89">
        <v>716</v>
      </c>
      <c r="H41" s="89">
        <v>1551</v>
      </c>
      <c r="I41" s="89">
        <v>782</v>
      </c>
      <c r="J41" s="89">
        <v>769</v>
      </c>
      <c r="K41" s="226" t="s">
        <v>202</v>
      </c>
      <c r="L41" s="91">
        <v>127</v>
      </c>
      <c r="M41" s="91">
        <v>265</v>
      </c>
      <c r="N41" s="91">
        <v>142</v>
      </c>
      <c r="O41" s="91">
        <v>123</v>
      </c>
      <c r="P41" s="215" t="s">
        <v>203</v>
      </c>
      <c r="Q41" s="90">
        <v>72</v>
      </c>
      <c r="R41" s="91">
        <v>149</v>
      </c>
      <c r="S41" s="91">
        <v>91</v>
      </c>
      <c r="T41" s="91">
        <v>58</v>
      </c>
    </row>
    <row r="42" spans="1:20" ht="17.25" customHeight="1" x14ac:dyDescent="0.2">
      <c r="A42" s="233" t="s">
        <v>141</v>
      </c>
      <c r="B42" s="91">
        <v>0</v>
      </c>
      <c r="C42" s="91">
        <v>0</v>
      </c>
      <c r="D42" s="91">
        <v>0</v>
      </c>
      <c r="E42" s="91">
        <v>0</v>
      </c>
      <c r="F42" s="226" t="s">
        <v>110</v>
      </c>
      <c r="G42" s="89">
        <v>128</v>
      </c>
      <c r="H42" s="89">
        <v>309</v>
      </c>
      <c r="I42" s="89">
        <v>164</v>
      </c>
      <c r="J42" s="89">
        <v>145</v>
      </c>
      <c r="K42" s="226" t="s">
        <v>204</v>
      </c>
      <c r="L42" s="91">
        <v>263</v>
      </c>
      <c r="M42" s="91">
        <v>561</v>
      </c>
      <c r="N42" s="91">
        <v>265</v>
      </c>
      <c r="O42" s="91">
        <v>296</v>
      </c>
      <c r="P42" s="215" t="s">
        <v>205</v>
      </c>
      <c r="Q42" s="90">
        <v>63</v>
      </c>
      <c r="R42" s="91">
        <v>152</v>
      </c>
      <c r="S42" s="91">
        <v>83</v>
      </c>
      <c r="T42" s="91">
        <v>69</v>
      </c>
    </row>
    <row r="43" spans="1:20" ht="17.25" customHeight="1" x14ac:dyDescent="0.2">
      <c r="A43" s="233" t="s">
        <v>142</v>
      </c>
      <c r="B43" s="91">
        <v>629</v>
      </c>
      <c r="C43" s="91">
        <v>1308</v>
      </c>
      <c r="D43" s="91">
        <v>655</v>
      </c>
      <c r="E43" s="91">
        <v>653</v>
      </c>
      <c r="F43" s="226" t="s">
        <v>116</v>
      </c>
      <c r="G43" s="89">
        <v>114</v>
      </c>
      <c r="H43" s="89">
        <v>287</v>
      </c>
      <c r="I43" s="89">
        <v>140</v>
      </c>
      <c r="J43" s="89">
        <v>147</v>
      </c>
      <c r="K43" s="226" t="s">
        <v>206</v>
      </c>
      <c r="L43" s="91">
        <v>800</v>
      </c>
      <c r="M43" s="91">
        <v>1569</v>
      </c>
      <c r="N43" s="91">
        <v>769</v>
      </c>
      <c r="O43" s="91">
        <v>800</v>
      </c>
      <c r="P43" s="215" t="s">
        <v>207</v>
      </c>
      <c r="Q43" s="90">
        <v>99</v>
      </c>
      <c r="R43" s="91">
        <v>235</v>
      </c>
      <c r="S43" s="91">
        <v>123</v>
      </c>
      <c r="T43" s="91">
        <v>112</v>
      </c>
    </row>
    <row r="44" spans="1:20" ht="17.25" customHeight="1" x14ac:dyDescent="0.2">
      <c r="A44" s="233" t="s">
        <v>108</v>
      </c>
      <c r="B44" s="91">
        <v>328</v>
      </c>
      <c r="C44" s="91">
        <v>651</v>
      </c>
      <c r="D44" s="91">
        <v>341</v>
      </c>
      <c r="E44" s="91">
        <v>310</v>
      </c>
      <c r="F44" s="226" t="s">
        <v>118</v>
      </c>
      <c r="G44" s="94">
        <v>571</v>
      </c>
      <c r="H44" s="94">
        <v>1126</v>
      </c>
      <c r="I44" s="94">
        <v>570</v>
      </c>
      <c r="J44" s="94">
        <v>556</v>
      </c>
      <c r="K44" s="226" t="s">
        <v>108</v>
      </c>
      <c r="L44" s="94">
        <v>630</v>
      </c>
      <c r="M44" s="94">
        <v>1259</v>
      </c>
      <c r="N44" s="94">
        <v>609</v>
      </c>
      <c r="O44" s="94">
        <v>650</v>
      </c>
      <c r="P44" s="226" t="s">
        <v>208</v>
      </c>
      <c r="Q44" s="94">
        <v>79</v>
      </c>
      <c r="R44" s="94">
        <v>186</v>
      </c>
      <c r="S44" s="94">
        <v>95</v>
      </c>
      <c r="T44" s="94">
        <v>91</v>
      </c>
    </row>
    <row r="45" spans="1:20" ht="17.25" customHeight="1" thickBot="1" x14ac:dyDescent="0.25">
      <c r="A45" s="234" t="s">
        <v>109</v>
      </c>
      <c r="B45" s="221">
        <v>332</v>
      </c>
      <c r="C45" s="221">
        <v>678</v>
      </c>
      <c r="D45" s="221">
        <v>362</v>
      </c>
      <c r="E45" s="221">
        <v>316</v>
      </c>
      <c r="F45" s="227" t="s">
        <v>120</v>
      </c>
      <c r="G45" s="221">
        <v>989</v>
      </c>
      <c r="H45" s="221">
        <v>1967</v>
      </c>
      <c r="I45" s="221">
        <v>966</v>
      </c>
      <c r="J45" s="221">
        <v>1001</v>
      </c>
      <c r="K45" s="227" t="s">
        <v>109</v>
      </c>
      <c r="L45" s="221">
        <v>421</v>
      </c>
      <c r="M45" s="221">
        <v>933</v>
      </c>
      <c r="N45" s="221">
        <v>455</v>
      </c>
      <c r="O45" s="221">
        <v>478</v>
      </c>
      <c r="P45" s="227" t="s">
        <v>209</v>
      </c>
      <c r="Q45" s="221">
        <v>28</v>
      </c>
      <c r="R45" s="221">
        <v>71</v>
      </c>
      <c r="S45" s="221">
        <v>38</v>
      </c>
      <c r="T45" s="221">
        <v>33</v>
      </c>
    </row>
    <row r="46" spans="1:20" ht="12.9" customHeight="1" x14ac:dyDescent="0.2">
      <c r="A46" s="96" t="s">
        <v>143</v>
      </c>
      <c r="E46" s="97"/>
      <c r="F46" s="98"/>
      <c r="G46" s="98"/>
      <c r="H46" s="98"/>
      <c r="I46" s="98"/>
      <c r="J46" s="98"/>
    </row>
    <row r="47" spans="1:20" ht="12.9" customHeight="1" x14ac:dyDescent="0.2">
      <c r="A47" s="99" t="s">
        <v>57</v>
      </c>
      <c r="B47" s="99"/>
      <c r="F47" s="98"/>
      <c r="G47" s="98"/>
      <c r="H47" s="98"/>
      <c r="I47" s="98"/>
      <c r="J47" s="98"/>
    </row>
    <row r="48" spans="1:20" x14ac:dyDescent="0.2">
      <c r="A48" s="100"/>
    </row>
    <row r="50" spans="5:6" x14ac:dyDescent="0.2">
      <c r="E50" s="101"/>
      <c r="F50" s="101"/>
    </row>
    <row r="52" spans="5:6" x14ac:dyDescent="0.2">
      <c r="E52" s="102"/>
    </row>
    <row r="53" spans="5:6" x14ac:dyDescent="0.2">
      <c r="E53" s="102"/>
      <c r="F53" s="102"/>
    </row>
    <row r="54" spans="5:6" x14ac:dyDescent="0.2">
      <c r="E54" s="102"/>
      <c r="F54" s="102"/>
    </row>
    <row r="55" spans="5:6" x14ac:dyDescent="0.2">
      <c r="E55" s="102"/>
      <c r="F55" s="102"/>
    </row>
    <row r="56" spans="5:6" x14ac:dyDescent="0.2">
      <c r="E56" s="102"/>
      <c r="F56" s="102"/>
    </row>
    <row r="57" spans="5:6" x14ac:dyDescent="0.2">
      <c r="E57" s="102"/>
      <c r="F57" s="102"/>
    </row>
    <row r="58" spans="5:6" x14ac:dyDescent="0.2">
      <c r="E58" s="102"/>
      <c r="F58" s="102"/>
    </row>
    <row r="59" spans="5:6" x14ac:dyDescent="0.2">
      <c r="E59" s="102"/>
      <c r="F59" s="102"/>
    </row>
    <row r="60" spans="5:6" x14ac:dyDescent="0.2">
      <c r="E60" s="102"/>
      <c r="F60" s="102"/>
    </row>
    <row r="61" spans="5:6" x14ac:dyDescent="0.2">
      <c r="E61" s="102"/>
      <c r="F61" s="102"/>
    </row>
    <row r="62" spans="5:6" x14ac:dyDescent="0.2">
      <c r="E62" s="102"/>
      <c r="F62" s="102"/>
    </row>
    <row r="63" spans="5:6" x14ac:dyDescent="0.2">
      <c r="E63" s="102"/>
      <c r="F63" s="102"/>
    </row>
    <row r="64" spans="5:6" x14ac:dyDescent="0.2">
      <c r="E64" s="102"/>
      <c r="F64" s="102"/>
    </row>
  </sheetData>
  <mergeCells count="4">
    <mergeCell ref="A1:E1"/>
    <mergeCell ref="F2:J2"/>
    <mergeCell ref="K1:N1"/>
    <mergeCell ref="P2:T2"/>
  </mergeCells>
  <phoneticPr fontId="11"/>
  <pageMargins left="0.59375" right="0.39583333333333331" top="0.75" bottom="0.75" header="0.3" footer="0.3"/>
  <pageSetup paperSize="9" scale="5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6617-D4BD-4CA1-A5FD-C975FB05CAA4}">
  <dimension ref="A1:P48"/>
  <sheetViews>
    <sheetView showGridLines="0" view="pageBreakPreview" zoomScaleSheetLayoutView="100" workbookViewId="0"/>
  </sheetViews>
  <sheetFormatPr defaultColWidth="9" defaultRowHeight="13.2" x14ac:dyDescent="0.2"/>
  <cols>
    <col min="1" max="1" width="14.77734375" style="81" customWidth="1"/>
    <col min="2" max="4" width="10.88671875" style="81" customWidth="1"/>
    <col min="5" max="5" width="14.77734375" style="81" customWidth="1"/>
    <col min="6" max="8" width="10.88671875" style="81" customWidth="1"/>
    <col min="9" max="9" width="14.77734375" style="81" customWidth="1"/>
    <col min="10" max="12" width="10.88671875" style="81" customWidth="1"/>
    <col min="13" max="13" width="14.77734375" style="81" customWidth="1"/>
    <col min="14" max="16" width="10.88671875" style="81" customWidth="1"/>
    <col min="17" max="16384" width="9" style="81"/>
  </cols>
  <sheetData>
    <row r="1" spans="1:16" ht="15.75" customHeight="1" x14ac:dyDescent="0.2">
      <c r="A1" s="103" t="s">
        <v>210</v>
      </c>
      <c r="B1" s="103"/>
      <c r="C1" s="103"/>
      <c r="D1" s="103"/>
      <c r="E1" s="84"/>
      <c r="F1" s="84"/>
      <c r="G1" s="84"/>
      <c r="H1" s="84"/>
      <c r="I1" s="103"/>
      <c r="J1" s="103"/>
      <c r="K1" s="103"/>
      <c r="L1" s="103"/>
      <c r="M1" s="84"/>
      <c r="N1" s="84"/>
      <c r="O1" s="84"/>
      <c r="P1" s="84"/>
    </row>
    <row r="2" spans="1:16" ht="15.75" customHeight="1" thickBot="1" x14ac:dyDescent="0.25">
      <c r="A2" s="83"/>
      <c r="B2" s="84"/>
      <c r="C2" s="84"/>
      <c r="D2" s="104"/>
      <c r="E2" s="105"/>
      <c r="F2" s="105"/>
      <c r="G2" s="105"/>
      <c r="H2" s="105"/>
      <c r="I2" s="123"/>
      <c r="J2" s="121"/>
      <c r="K2" s="121"/>
      <c r="L2" s="121"/>
      <c r="M2" s="355" t="s">
        <v>342</v>
      </c>
      <c r="N2" s="355"/>
      <c r="O2" s="355"/>
      <c r="P2" s="355"/>
    </row>
    <row r="3" spans="1:16" x14ac:dyDescent="0.2">
      <c r="A3" s="350" t="s">
        <v>211</v>
      </c>
      <c r="B3" s="106" t="s">
        <v>212</v>
      </c>
      <c r="C3" s="196" t="s">
        <v>213</v>
      </c>
      <c r="D3" s="196" t="s">
        <v>214</v>
      </c>
      <c r="E3" s="352" t="s">
        <v>211</v>
      </c>
      <c r="F3" s="196" t="s">
        <v>212</v>
      </c>
      <c r="G3" s="196" t="s">
        <v>213</v>
      </c>
      <c r="H3" s="106" t="s">
        <v>214</v>
      </c>
      <c r="I3" s="356" t="s">
        <v>211</v>
      </c>
      <c r="J3" s="106" t="s">
        <v>212</v>
      </c>
      <c r="K3" s="196" t="s">
        <v>213</v>
      </c>
      <c r="L3" s="196" t="s">
        <v>214</v>
      </c>
      <c r="M3" s="352" t="s">
        <v>211</v>
      </c>
      <c r="N3" s="196" t="s">
        <v>212</v>
      </c>
      <c r="O3" s="196" t="s">
        <v>213</v>
      </c>
      <c r="P3" s="106" t="s">
        <v>214</v>
      </c>
    </row>
    <row r="4" spans="1:16" x14ac:dyDescent="0.2">
      <c r="A4" s="351"/>
      <c r="B4" s="107" t="s">
        <v>215</v>
      </c>
      <c r="C4" s="197" t="s">
        <v>216</v>
      </c>
      <c r="D4" s="197" t="s">
        <v>217</v>
      </c>
      <c r="E4" s="353"/>
      <c r="F4" s="197" t="s">
        <v>215</v>
      </c>
      <c r="G4" s="197" t="s">
        <v>216</v>
      </c>
      <c r="H4" s="107" t="s">
        <v>217</v>
      </c>
      <c r="I4" s="357"/>
      <c r="J4" s="107" t="s">
        <v>215</v>
      </c>
      <c r="K4" s="197" t="s">
        <v>216</v>
      </c>
      <c r="L4" s="197" t="s">
        <v>217</v>
      </c>
      <c r="M4" s="353"/>
      <c r="N4" s="197" t="s">
        <v>215</v>
      </c>
      <c r="O4" s="197" t="s">
        <v>216</v>
      </c>
      <c r="P4" s="107" t="s">
        <v>217</v>
      </c>
    </row>
    <row r="5" spans="1:16" ht="16.5" customHeight="1" x14ac:dyDescent="0.2">
      <c r="A5" s="109" t="s">
        <v>99</v>
      </c>
      <c r="B5" s="110">
        <v>6597.9000000000015</v>
      </c>
      <c r="C5" s="198">
        <v>2260.5</v>
      </c>
      <c r="D5" s="198">
        <v>34.850028039224604</v>
      </c>
      <c r="E5" s="199" t="s">
        <v>100</v>
      </c>
      <c r="F5" s="200">
        <v>32.700000000000003</v>
      </c>
      <c r="G5" s="194">
        <v>28</v>
      </c>
      <c r="H5" s="114">
        <v>14.617737003058103</v>
      </c>
      <c r="I5" s="112" t="s">
        <v>144</v>
      </c>
      <c r="J5" s="124">
        <v>8.1</v>
      </c>
      <c r="K5" s="194">
        <v>8.1</v>
      </c>
      <c r="L5" s="211">
        <v>199.01234567901236</v>
      </c>
      <c r="M5" s="199" t="s">
        <v>145</v>
      </c>
      <c r="N5" s="212">
        <v>8.6</v>
      </c>
      <c r="O5" s="194">
        <v>8.6</v>
      </c>
      <c r="P5" s="125">
        <v>82.79069767441861</v>
      </c>
    </row>
    <row r="6" spans="1:16" ht="16.5" customHeight="1" x14ac:dyDescent="0.2">
      <c r="A6" s="109"/>
      <c r="B6" s="115"/>
      <c r="C6" s="201"/>
      <c r="D6" s="194"/>
      <c r="E6" s="199" t="s">
        <v>101</v>
      </c>
      <c r="F6" s="200">
        <v>18.3</v>
      </c>
      <c r="G6" s="194">
        <v>18.3</v>
      </c>
      <c r="H6" s="114">
        <v>75</v>
      </c>
      <c r="I6" s="112" t="s">
        <v>146</v>
      </c>
      <c r="J6" s="124">
        <v>105.1</v>
      </c>
      <c r="K6" s="195">
        <v>0</v>
      </c>
      <c r="L6" s="211">
        <v>5.5756422454804948</v>
      </c>
      <c r="M6" s="199" t="s">
        <v>108</v>
      </c>
      <c r="N6" s="212">
        <v>9.5</v>
      </c>
      <c r="O6" s="194">
        <v>9.5</v>
      </c>
      <c r="P6" s="125">
        <v>80.8</v>
      </c>
    </row>
    <row r="7" spans="1:16" ht="16.5" customHeight="1" x14ac:dyDescent="0.2">
      <c r="A7" s="109" t="s">
        <v>102</v>
      </c>
      <c r="B7" s="110">
        <f>SUM(B8:B40)</f>
        <v>492.40000000000009</v>
      </c>
      <c r="C7" s="198">
        <f>SUM(C8:C40)</f>
        <v>462.00000000000011</v>
      </c>
      <c r="D7" s="198">
        <v>92.644191714053619</v>
      </c>
      <c r="E7" s="199" t="s">
        <v>103</v>
      </c>
      <c r="F7" s="200">
        <v>305.60000000000002</v>
      </c>
      <c r="G7" s="194">
        <v>26.9</v>
      </c>
      <c r="H7" s="114">
        <v>13.00719895287958</v>
      </c>
      <c r="I7" s="112" t="s">
        <v>147</v>
      </c>
      <c r="J7" s="124">
        <v>19.3</v>
      </c>
      <c r="K7" s="194">
        <v>19.3</v>
      </c>
      <c r="L7" s="211">
        <v>112.27979274611398</v>
      </c>
      <c r="M7" s="199" t="s">
        <v>109</v>
      </c>
      <c r="N7" s="212">
        <v>9.9</v>
      </c>
      <c r="O7" s="194">
        <v>9.9</v>
      </c>
      <c r="P7" s="125">
        <v>136.6</v>
      </c>
    </row>
    <row r="8" spans="1:16" ht="16.5" customHeight="1" x14ac:dyDescent="0.2">
      <c r="A8" s="108" t="s">
        <v>104</v>
      </c>
      <c r="B8" s="113">
        <v>41.1</v>
      </c>
      <c r="C8" s="194">
        <v>41.1</v>
      </c>
      <c r="D8" s="194">
        <v>78.661800486618006</v>
      </c>
      <c r="E8" s="199" t="s">
        <v>105</v>
      </c>
      <c r="F8" s="200">
        <v>45.1</v>
      </c>
      <c r="G8" s="194">
        <v>45.1</v>
      </c>
      <c r="H8" s="114">
        <v>1.0421286031042127</v>
      </c>
      <c r="I8" s="112" t="s">
        <v>108</v>
      </c>
      <c r="J8" s="124">
        <v>8.3000000000000007</v>
      </c>
      <c r="K8" s="194">
        <v>8.3000000000000007</v>
      </c>
      <c r="L8" s="211">
        <v>121.9</v>
      </c>
      <c r="M8" s="199" t="s">
        <v>110</v>
      </c>
      <c r="N8" s="212">
        <v>15</v>
      </c>
      <c r="O8" s="194">
        <v>15</v>
      </c>
      <c r="P8" s="125">
        <v>147.30000000000001</v>
      </c>
    </row>
    <row r="9" spans="1:16" ht="16.5" customHeight="1" x14ac:dyDescent="0.2">
      <c r="A9" s="108" t="s">
        <v>106</v>
      </c>
      <c r="B9" s="113">
        <v>7.6</v>
      </c>
      <c r="C9" s="194">
        <v>7.5</v>
      </c>
      <c r="D9" s="194">
        <v>66.973684210526315</v>
      </c>
      <c r="E9" s="199" t="s">
        <v>107</v>
      </c>
      <c r="F9" s="200">
        <v>26.2</v>
      </c>
      <c r="G9" s="194">
        <v>26.2</v>
      </c>
      <c r="H9" s="114">
        <v>83.931297709923669</v>
      </c>
      <c r="I9" s="112" t="s">
        <v>109</v>
      </c>
      <c r="J9" s="124">
        <v>12.7</v>
      </c>
      <c r="K9" s="194">
        <v>12.7</v>
      </c>
      <c r="L9" s="211">
        <v>118.6</v>
      </c>
      <c r="M9" s="199" t="s">
        <v>116</v>
      </c>
      <c r="N9" s="212">
        <v>13.8</v>
      </c>
      <c r="O9" s="194">
        <v>13.8</v>
      </c>
      <c r="P9" s="125">
        <v>89.6</v>
      </c>
    </row>
    <row r="10" spans="1:16" ht="16.5" customHeight="1" x14ac:dyDescent="0.2">
      <c r="A10" s="108" t="s">
        <v>108</v>
      </c>
      <c r="B10" s="113">
        <v>7.7</v>
      </c>
      <c r="C10" s="194">
        <v>7.1</v>
      </c>
      <c r="D10" s="194">
        <v>76.753246753246756</v>
      </c>
      <c r="E10" s="199" t="s">
        <v>108</v>
      </c>
      <c r="F10" s="200">
        <v>21.3</v>
      </c>
      <c r="G10" s="194">
        <v>21.3</v>
      </c>
      <c r="H10" s="114">
        <v>61.5</v>
      </c>
      <c r="I10" s="112" t="s">
        <v>110</v>
      </c>
      <c r="J10" s="124">
        <v>14</v>
      </c>
      <c r="K10" s="194">
        <v>14</v>
      </c>
      <c r="L10" s="211">
        <v>113.1</v>
      </c>
      <c r="M10" s="199" t="s">
        <v>118</v>
      </c>
      <c r="N10" s="212">
        <v>13.3</v>
      </c>
      <c r="O10" s="194">
        <v>13.3</v>
      </c>
      <c r="P10" s="125">
        <v>74.900000000000006</v>
      </c>
    </row>
    <row r="11" spans="1:16" ht="16.5" customHeight="1" x14ac:dyDescent="0.2">
      <c r="A11" s="108" t="s">
        <v>109</v>
      </c>
      <c r="B11" s="113">
        <v>8.9</v>
      </c>
      <c r="C11" s="194">
        <v>8.6</v>
      </c>
      <c r="D11" s="194">
        <v>114.3820224719101</v>
      </c>
      <c r="E11" s="199" t="s">
        <v>109</v>
      </c>
      <c r="F11" s="200">
        <v>16.7</v>
      </c>
      <c r="G11" s="194">
        <v>16.7</v>
      </c>
      <c r="H11" s="114">
        <v>100</v>
      </c>
      <c r="I11" s="112" t="s">
        <v>148</v>
      </c>
      <c r="J11" s="124">
        <v>68.099999999999994</v>
      </c>
      <c r="K11" s="194">
        <v>3.3</v>
      </c>
      <c r="L11" s="211">
        <v>29.97063142437592</v>
      </c>
      <c r="M11" s="199" t="s">
        <v>120</v>
      </c>
      <c r="N11" s="212">
        <v>14.8</v>
      </c>
      <c r="O11" s="194">
        <v>14.8</v>
      </c>
      <c r="P11" s="125">
        <v>24.1</v>
      </c>
    </row>
    <row r="12" spans="1:16" ht="16.5" customHeight="1" x14ac:dyDescent="0.2">
      <c r="A12" s="108" t="s">
        <v>110</v>
      </c>
      <c r="B12" s="113">
        <v>5.3</v>
      </c>
      <c r="C12" s="194">
        <v>5.3</v>
      </c>
      <c r="D12" s="194">
        <v>37.358490566037737</v>
      </c>
      <c r="E12" s="199"/>
      <c r="F12" s="202"/>
      <c r="G12" s="203"/>
      <c r="H12" s="114"/>
      <c r="I12" s="112" t="s">
        <v>149</v>
      </c>
      <c r="J12" s="124">
        <v>34.9</v>
      </c>
      <c r="K12" s="195">
        <v>0</v>
      </c>
      <c r="L12" s="211">
        <v>24.412607449856736</v>
      </c>
      <c r="M12" s="199" t="s">
        <v>150</v>
      </c>
      <c r="N12" s="212">
        <v>12</v>
      </c>
      <c r="O12" s="194">
        <v>12</v>
      </c>
      <c r="P12" s="125">
        <v>89</v>
      </c>
    </row>
    <row r="13" spans="1:16" ht="16.5" customHeight="1" x14ac:dyDescent="0.2">
      <c r="A13" s="108" t="s">
        <v>111</v>
      </c>
      <c r="B13" s="113">
        <v>22.8</v>
      </c>
      <c r="C13" s="194">
        <v>22.8</v>
      </c>
      <c r="D13" s="194">
        <v>95.657894736842096</v>
      </c>
      <c r="E13" s="204" t="s">
        <v>112</v>
      </c>
      <c r="F13" s="205">
        <f>SUM(F14:F20)</f>
        <v>718.3</v>
      </c>
      <c r="G13" s="198">
        <f>SUM(G14:G20)</f>
        <v>217.10000000000002</v>
      </c>
      <c r="H13" s="111">
        <v>30.387024919949884</v>
      </c>
      <c r="I13" s="112" t="s">
        <v>151</v>
      </c>
      <c r="J13" s="124">
        <v>109.9</v>
      </c>
      <c r="K13" s="194">
        <v>52.1</v>
      </c>
      <c r="L13" s="211">
        <v>65.131938125568695</v>
      </c>
      <c r="M13" s="199" t="s">
        <v>108</v>
      </c>
      <c r="N13" s="212">
        <v>11.7</v>
      </c>
      <c r="O13" s="194">
        <v>11.7</v>
      </c>
      <c r="P13" s="125">
        <v>125.6</v>
      </c>
    </row>
    <row r="14" spans="1:16" ht="16.5" customHeight="1" x14ac:dyDescent="0.2">
      <c r="A14" s="108" t="s">
        <v>108</v>
      </c>
      <c r="B14" s="113">
        <v>14.7</v>
      </c>
      <c r="C14" s="194">
        <v>14.7</v>
      </c>
      <c r="D14" s="194">
        <v>101.8</v>
      </c>
      <c r="E14" s="199" t="s">
        <v>113</v>
      </c>
      <c r="F14" s="200">
        <v>127</v>
      </c>
      <c r="G14" s="194">
        <v>48.8</v>
      </c>
      <c r="H14" s="114">
        <v>32.535433070866141</v>
      </c>
      <c r="I14" s="112" t="s">
        <v>152</v>
      </c>
      <c r="J14" s="124">
        <v>30.9</v>
      </c>
      <c r="K14" s="194">
        <v>27.9</v>
      </c>
      <c r="L14" s="211">
        <v>104.14239482200648</v>
      </c>
      <c r="M14" s="199" t="s">
        <v>109</v>
      </c>
      <c r="N14" s="212">
        <v>6.4</v>
      </c>
      <c r="O14" s="194">
        <v>6.4</v>
      </c>
      <c r="P14" s="125">
        <v>98.9</v>
      </c>
    </row>
    <row r="15" spans="1:16" ht="16.5" customHeight="1" x14ac:dyDescent="0.2">
      <c r="A15" s="108" t="s">
        <v>109</v>
      </c>
      <c r="B15" s="113">
        <v>16.5</v>
      </c>
      <c r="C15" s="194">
        <v>16.5</v>
      </c>
      <c r="D15" s="194">
        <v>122.1</v>
      </c>
      <c r="E15" s="199" t="s">
        <v>114</v>
      </c>
      <c r="F15" s="200">
        <v>147.30000000000001</v>
      </c>
      <c r="G15" s="194">
        <v>114.3</v>
      </c>
      <c r="H15" s="114">
        <v>63.55057705363204</v>
      </c>
      <c r="I15" s="112" t="s">
        <v>153</v>
      </c>
      <c r="J15" s="124">
        <v>63.9</v>
      </c>
      <c r="K15" s="194">
        <v>63.9</v>
      </c>
      <c r="L15" s="211">
        <v>98.122065727699535</v>
      </c>
      <c r="M15" s="199" t="s">
        <v>110</v>
      </c>
      <c r="N15" s="212">
        <v>4.0999999999999996</v>
      </c>
      <c r="O15" s="194">
        <v>4.0999999999999996</v>
      </c>
      <c r="P15" s="125">
        <v>46.6</v>
      </c>
    </row>
    <row r="16" spans="1:16" ht="16.5" customHeight="1" x14ac:dyDescent="0.2">
      <c r="A16" s="108" t="s">
        <v>110</v>
      </c>
      <c r="B16" s="113">
        <v>10.4</v>
      </c>
      <c r="C16" s="194">
        <v>10.4</v>
      </c>
      <c r="D16" s="194">
        <v>47</v>
      </c>
      <c r="E16" s="199" t="s">
        <v>115</v>
      </c>
      <c r="F16" s="200">
        <v>193.5</v>
      </c>
      <c r="G16" s="194">
        <v>7</v>
      </c>
      <c r="H16" s="114">
        <v>5.0490956072351425</v>
      </c>
      <c r="I16" s="112" t="s">
        <v>154</v>
      </c>
      <c r="J16" s="124">
        <v>48.9</v>
      </c>
      <c r="K16" s="195">
        <v>0</v>
      </c>
      <c r="L16" s="211">
        <v>21.32924335378323</v>
      </c>
      <c r="M16" s="199" t="s">
        <v>116</v>
      </c>
      <c r="N16" s="212">
        <v>13.9</v>
      </c>
      <c r="O16" s="194">
        <v>13.9</v>
      </c>
      <c r="P16" s="125">
        <v>125.5</v>
      </c>
    </row>
    <row r="17" spans="1:16" ht="16.5" customHeight="1" x14ac:dyDescent="0.2">
      <c r="A17" s="108" t="s">
        <v>116</v>
      </c>
      <c r="B17" s="113">
        <v>10.199999999999999</v>
      </c>
      <c r="C17" s="194">
        <v>10.199999999999999</v>
      </c>
      <c r="D17" s="194">
        <v>118</v>
      </c>
      <c r="E17" s="199" t="s">
        <v>117</v>
      </c>
      <c r="F17" s="200">
        <v>103.5</v>
      </c>
      <c r="G17" s="195">
        <v>0</v>
      </c>
      <c r="H17" s="114">
        <v>9.27536231884058</v>
      </c>
      <c r="I17" s="117" t="s">
        <v>155</v>
      </c>
      <c r="J17" s="126">
        <f>SUM(J18:J26)</f>
        <v>59.599999999999994</v>
      </c>
      <c r="K17" s="209">
        <f>SUM(K18:K26)</f>
        <v>59.599999999999994</v>
      </c>
      <c r="L17" s="209">
        <v>133.79194630872482</v>
      </c>
      <c r="M17" s="199" t="s">
        <v>118</v>
      </c>
      <c r="N17" s="212">
        <v>10.199999999999999</v>
      </c>
      <c r="O17" s="210">
        <v>10.199999999999999</v>
      </c>
      <c r="P17" s="125">
        <v>103.1</v>
      </c>
    </row>
    <row r="18" spans="1:16" ht="16.5" customHeight="1" x14ac:dyDescent="0.2">
      <c r="A18" s="108" t="s">
        <v>118</v>
      </c>
      <c r="B18" s="113">
        <v>8.3000000000000007</v>
      </c>
      <c r="C18" s="194">
        <v>8.3000000000000007</v>
      </c>
      <c r="D18" s="194">
        <v>61.6</v>
      </c>
      <c r="E18" s="199" t="s">
        <v>119</v>
      </c>
      <c r="F18" s="200">
        <v>96</v>
      </c>
      <c r="G18" s="194">
        <v>33.700000000000003</v>
      </c>
      <c r="H18" s="114">
        <v>49.052083333333336</v>
      </c>
      <c r="I18" s="112" t="s">
        <v>156</v>
      </c>
      <c r="J18" s="124">
        <v>11.1</v>
      </c>
      <c r="K18" s="194">
        <v>11.1</v>
      </c>
      <c r="L18" s="211">
        <v>168.2882882882883</v>
      </c>
      <c r="M18" s="199"/>
      <c r="N18" s="212"/>
      <c r="O18" s="194"/>
      <c r="P18" s="125"/>
    </row>
    <row r="19" spans="1:16" ht="16.5" customHeight="1" x14ac:dyDescent="0.2">
      <c r="A19" s="108" t="s">
        <v>120</v>
      </c>
      <c r="B19" s="113">
        <v>12</v>
      </c>
      <c r="C19" s="194">
        <v>12</v>
      </c>
      <c r="D19" s="194">
        <v>85.2</v>
      </c>
      <c r="E19" s="199" t="s">
        <v>121</v>
      </c>
      <c r="F19" s="200">
        <v>23</v>
      </c>
      <c r="G19" s="194">
        <v>13.3</v>
      </c>
      <c r="H19" s="114">
        <v>65.173913043478265</v>
      </c>
      <c r="I19" s="112" t="s">
        <v>157</v>
      </c>
      <c r="J19" s="124">
        <v>6</v>
      </c>
      <c r="K19" s="194">
        <v>6</v>
      </c>
      <c r="L19" s="211">
        <v>0</v>
      </c>
      <c r="M19" s="204" t="s">
        <v>158</v>
      </c>
      <c r="N19" s="213">
        <f>SUM(N20:N46)</f>
        <v>2815.0000000000014</v>
      </c>
      <c r="O19" s="198">
        <f>SUM(O20:O46)</f>
        <v>329</v>
      </c>
      <c r="P19" s="127">
        <v>12.901243339253996</v>
      </c>
    </row>
    <row r="20" spans="1:16" ht="16.5" customHeight="1" x14ac:dyDescent="0.2">
      <c r="A20" s="108" t="s">
        <v>122</v>
      </c>
      <c r="B20" s="113">
        <v>8.1999999999999993</v>
      </c>
      <c r="C20" s="194">
        <v>8.1999999999999993</v>
      </c>
      <c r="D20" s="194">
        <v>98.9</v>
      </c>
      <c r="E20" s="199" t="s">
        <v>123</v>
      </c>
      <c r="F20" s="200">
        <v>28</v>
      </c>
      <c r="G20" s="195">
        <v>0</v>
      </c>
      <c r="H20" s="114">
        <v>6.75</v>
      </c>
      <c r="I20" s="112" t="s">
        <v>159</v>
      </c>
      <c r="J20" s="124">
        <v>7.4</v>
      </c>
      <c r="K20" s="194">
        <v>7.4</v>
      </c>
      <c r="L20" s="211">
        <v>217.83783783783784</v>
      </c>
      <c r="M20" s="199" t="s">
        <v>160</v>
      </c>
      <c r="N20" s="200">
        <v>139.6</v>
      </c>
      <c r="O20" s="195">
        <v>0</v>
      </c>
      <c r="P20" s="125">
        <v>3.6819484240687679</v>
      </c>
    </row>
    <row r="21" spans="1:16" ht="16.5" customHeight="1" x14ac:dyDescent="0.2">
      <c r="A21" s="108" t="s">
        <v>124</v>
      </c>
      <c r="B21" s="113">
        <v>9.9</v>
      </c>
      <c r="C21" s="194">
        <v>9.9</v>
      </c>
      <c r="D21" s="194">
        <v>63.939393939393938</v>
      </c>
      <c r="E21" s="199"/>
      <c r="F21" s="200"/>
      <c r="G21" s="194"/>
      <c r="H21" s="114"/>
      <c r="I21" s="112" t="s">
        <v>161</v>
      </c>
      <c r="J21" s="124">
        <v>4.4000000000000004</v>
      </c>
      <c r="K21" s="194">
        <v>4.4000000000000004</v>
      </c>
      <c r="L21" s="211">
        <v>147.95454545454544</v>
      </c>
      <c r="M21" s="199" t="s">
        <v>162</v>
      </c>
      <c r="N21" s="200">
        <v>120</v>
      </c>
      <c r="O21" s="195">
        <v>0</v>
      </c>
      <c r="P21" s="125">
        <v>2.7250000000000001</v>
      </c>
    </row>
    <row r="22" spans="1:16" ht="16.5" customHeight="1" x14ac:dyDescent="0.2">
      <c r="A22" s="108" t="s">
        <v>108</v>
      </c>
      <c r="B22" s="113">
        <v>6.8</v>
      </c>
      <c r="C22" s="194">
        <v>6.8</v>
      </c>
      <c r="D22" s="194">
        <v>64.7</v>
      </c>
      <c r="E22" s="204" t="s">
        <v>125</v>
      </c>
      <c r="F22" s="205">
        <f>SUM(F23:F31)</f>
        <v>505.8</v>
      </c>
      <c r="G22" s="198">
        <f>SUM(G23:G31)</f>
        <v>215.2</v>
      </c>
      <c r="H22" s="111">
        <v>37.048240411229735</v>
      </c>
      <c r="I22" s="112" t="s">
        <v>163</v>
      </c>
      <c r="J22" s="124">
        <v>6.8</v>
      </c>
      <c r="K22" s="194">
        <v>6.8</v>
      </c>
      <c r="L22" s="211">
        <v>116.02941176470588</v>
      </c>
      <c r="M22" s="199" t="s">
        <v>164</v>
      </c>
      <c r="N22" s="200">
        <v>102.6</v>
      </c>
      <c r="O22" s="195">
        <v>0</v>
      </c>
      <c r="P22" s="125">
        <v>1.8713450292397662</v>
      </c>
    </row>
    <row r="23" spans="1:16" ht="16.5" customHeight="1" x14ac:dyDescent="0.2">
      <c r="A23" s="108" t="s">
        <v>126</v>
      </c>
      <c r="B23" s="113">
        <v>14</v>
      </c>
      <c r="C23" s="194">
        <v>14</v>
      </c>
      <c r="D23" s="194">
        <v>151.14285714285714</v>
      </c>
      <c r="E23" s="199" t="s">
        <v>127</v>
      </c>
      <c r="F23" s="200">
        <v>130</v>
      </c>
      <c r="G23" s="195">
        <v>0</v>
      </c>
      <c r="H23" s="114">
        <v>10</v>
      </c>
      <c r="I23" s="112" t="s">
        <v>165</v>
      </c>
      <c r="J23" s="124">
        <v>9.1999999999999993</v>
      </c>
      <c r="K23" s="194">
        <v>9.1999999999999993</v>
      </c>
      <c r="L23" s="211">
        <v>203.36956521739131</v>
      </c>
      <c r="M23" s="199" t="s">
        <v>166</v>
      </c>
      <c r="N23" s="200">
        <v>42.4</v>
      </c>
      <c r="O23" s="210">
        <v>4.2</v>
      </c>
      <c r="P23" s="125">
        <v>9.3632075471698109</v>
      </c>
    </row>
    <row r="24" spans="1:16" ht="16.5" customHeight="1" x14ac:dyDescent="0.2">
      <c r="A24" s="108" t="s">
        <v>108</v>
      </c>
      <c r="B24" s="113">
        <v>17.399999999999999</v>
      </c>
      <c r="C24" s="194">
        <v>14.3</v>
      </c>
      <c r="D24" s="194">
        <v>85.7</v>
      </c>
      <c r="E24" s="199" t="s">
        <v>128</v>
      </c>
      <c r="F24" s="200">
        <v>105.3</v>
      </c>
      <c r="G24" s="195">
        <v>0</v>
      </c>
      <c r="H24" s="114">
        <v>8.2811016144349487</v>
      </c>
      <c r="I24" s="112" t="s">
        <v>167</v>
      </c>
      <c r="J24" s="128">
        <v>2.6</v>
      </c>
      <c r="K24" s="194">
        <v>2.6</v>
      </c>
      <c r="L24" s="211">
        <v>0</v>
      </c>
      <c r="M24" s="199" t="s">
        <v>168</v>
      </c>
      <c r="N24" s="200">
        <v>89.7</v>
      </c>
      <c r="O24" s="210">
        <v>88.5</v>
      </c>
      <c r="P24" s="125">
        <v>76.666666666666657</v>
      </c>
    </row>
    <row r="25" spans="1:16" ht="16.5" customHeight="1" x14ac:dyDescent="0.2">
      <c r="A25" s="108" t="s">
        <v>109</v>
      </c>
      <c r="B25" s="113">
        <v>17</v>
      </c>
      <c r="C25" s="194">
        <v>17</v>
      </c>
      <c r="D25" s="194">
        <v>112.8</v>
      </c>
      <c r="E25" s="199" t="s">
        <v>129</v>
      </c>
      <c r="F25" s="200">
        <v>162.19999999999999</v>
      </c>
      <c r="G25" s="194">
        <v>109.8</v>
      </c>
      <c r="H25" s="114">
        <v>64.630086313193587</v>
      </c>
      <c r="I25" s="112" t="s">
        <v>169</v>
      </c>
      <c r="J25" s="124">
        <v>7.2</v>
      </c>
      <c r="K25" s="194">
        <v>7.2</v>
      </c>
      <c r="L25" s="211">
        <v>164.30555555555554</v>
      </c>
      <c r="M25" s="199" t="s">
        <v>170</v>
      </c>
      <c r="N25" s="200">
        <v>108.4</v>
      </c>
      <c r="O25" s="210">
        <v>7.5</v>
      </c>
      <c r="P25" s="125">
        <v>35.0830258302583</v>
      </c>
    </row>
    <row r="26" spans="1:16" ht="16.5" customHeight="1" x14ac:dyDescent="0.2">
      <c r="A26" s="108" t="s">
        <v>110</v>
      </c>
      <c r="B26" s="113">
        <v>17.600000000000001</v>
      </c>
      <c r="C26" s="194">
        <v>15.9</v>
      </c>
      <c r="D26" s="194">
        <v>91.8</v>
      </c>
      <c r="E26" s="199" t="s">
        <v>130</v>
      </c>
      <c r="F26" s="200">
        <v>24.9</v>
      </c>
      <c r="G26" s="194">
        <v>23.9</v>
      </c>
      <c r="H26" s="114">
        <v>98.995983935742984</v>
      </c>
      <c r="I26" s="112" t="s">
        <v>171</v>
      </c>
      <c r="J26" s="124">
        <v>4.9000000000000004</v>
      </c>
      <c r="K26" s="194">
        <v>4.9000000000000004</v>
      </c>
      <c r="L26" s="211">
        <v>0</v>
      </c>
      <c r="M26" s="199" t="s">
        <v>172</v>
      </c>
      <c r="N26" s="200">
        <v>105.9</v>
      </c>
      <c r="O26" s="210">
        <v>44.3</v>
      </c>
      <c r="P26" s="125">
        <v>36.600566572237959</v>
      </c>
    </row>
    <row r="27" spans="1:16" ht="16.5" customHeight="1" x14ac:dyDescent="0.2">
      <c r="A27" s="108" t="s">
        <v>116</v>
      </c>
      <c r="B27" s="113">
        <v>15.6</v>
      </c>
      <c r="C27" s="194">
        <v>15.6</v>
      </c>
      <c r="D27" s="194">
        <v>113</v>
      </c>
      <c r="E27" s="199" t="s">
        <v>131</v>
      </c>
      <c r="F27" s="200">
        <v>10.3</v>
      </c>
      <c r="G27" s="194">
        <v>10.3</v>
      </c>
      <c r="H27" s="114">
        <v>75.339805825242706</v>
      </c>
      <c r="I27" s="112"/>
      <c r="J27" s="124"/>
      <c r="K27" s="194"/>
      <c r="L27" s="211"/>
      <c r="M27" s="199" t="s">
        <v>173</v>
      </c>
      <c r="N27" s="200">
        <v>163.9</v>
      </c>
      <c r="O27" s="195">
        <v>0</v>
      </c>
      <c r="P27" s="125">
        <v>5.6924954240390484</v>
      </c>
    </row>
    <row r="28" spans="1:16" ht="16.5" customHeight="1" x14ac:dyDescent="0.2">
      <c r="A28" s="108" t="s">
        <v>118</v>
      </c>
      <c r="B28" s="113">
        <v>19.399999999999999</v>
      </c>
      <c r="C28" s="194">
        <v>18</v>
      </c>
      <c r="D28" s="194">
        <v>76.3</v>
      </c>
      <c r="E28" s="199" t="s">
        <v>108</v>
      </c>
      <c r="F28" s="200">
        <v>15.1</v>
      </c>
      <c r="G28" s="194">
        <v>15.1</v>
      </c>
      <c r="H28" s="114">
        <v>84.1</v>
      </c>
      <c r="I28" s="117" t="s">
        <v>174</v>
      </c>
      <c r="J28" s="126">
        <f>SUM(J29:J46,N5:N17)</f>
        <v>775.49999999999989</v>
      </c>
      <c r="K28" s="198">
        <f>SUM(K29:K46,O5:O17)</f>
        <v>386.69999999999993</v>
      </c>
      <c r="L28" s="209">
        <v>53.369439071566738</v>
      </c>
      <c r="M28" s="199" t="s">
        <v>175</v>
      </c>
      <c r="N28" s="200">
        <v>160.4</v>
      </c>
      <c r="O28" s="195">
        <v>0</v>
      </c>
      <c r="P28" s="125">
        <v>4.4700748129675807</v>
      </c>
    </row>
    <row r="29" spans="1:16" ht="16.5" customHeight="1" x14ac:dyDescent="0.2">
      <c r="A29" s="108" t="s">
        <v>132</v>
      </c>
      <c r="B29" s="113">
        <v>13</v>
      </c>
      <c r="C29" s="194">
        <v>13</v>
      </c>
      <c r="D29" s="194">
        <v>107.46153846153847</v>
      </c>
      <c r="E29" s="199" t="s">
        <v>133</v>
      </c>
      <c r="F29" s="200">
        <v>20.2</v>
      </c>
      <c r="G29" s="194">
        <v>20.2</v>
      </c>
      <c r="H29" s="114">
        <v>74.900990099009903</v>
      </c>
      <c r="I29" s="112" t="s">
        <v>176</v>
      </c>
      <c r="J29" s="124">
        <v>89.3</v>
      </c>
      <c r="K29" s="195">
        <v>0</v>
      </c>
      <c r="L29" s="211">
        <v>7.7043673012318035</v>
      </c>
      <c r="M29" s="199" t="s">
        <v>177</v>
      </c>
      <c r="N29" s="200">
        <v>155.69999999999999</v>
      </c>
      <c r="O29" s="195">
        <v>0</v>
      </c>
      <c r="P29" s="125">
        <v>3.6608863198458579</v>
      </c>
    </row>
    <row r="30" spans="1:16" ht="16.5" customHeight="1" x14ac:dyDescent="0.2">
      <c r="A30" s="108" t="s">
        <v>108</v>
      </c>
      <c r="B30" s="113">
        <v>18.2</v>
      </c>
      <c r="C30" s="194">
        <v>16.5</v>
      </c>
      <c r="D30" s="194">
        <v>103.9</v>
      </c>
      <c r="E30" s="199" t="s">
        <v>108</v>
      </c>
      <c r="F30" s="200">
        <v>29.6</v>
      </c>
      <c r="G30" s="194">
        <v>28.8</v>
      </c>
      <c r="H30" s="114">
        <v>0</v>
      </c>
      <c r="I30" s="112" t="s">
        <v>178</v>
      </c>
      <c r="J30" s="124">
        <v>50.6</v>
      </c>
      <c r="K30" s="195">
        <v>0</v>
      </c>
      <c r="L30" s="211">
        <v>8.6363636363636367</v>
      </c>
      <c r="M30" s="199" t="s">
        <v>179</v>
      </c>
      <c r="N30" s="200">
        <v>84.2</v>
      </c>
      <c r="O30" s="195">
        <v>0</v>
      </c>
      <c r="P30" s="125">
        <v>2.0308788598574821</v>
      </c>
    </row>
    <row r="31" spans="1:16" ht="16.5" customHeight="1" x14ac:dyDescent="0.2">
      <c r="A31" s="108" t="s">
        <v>109</v>
      </c>
      <c r="B31" s="113">
        <v>19</v>
      </c>
      <c r="C31" s="194">
        <v>14.3</v>
      </c>
      <c r="D31" s="194">
        <v>77.400000000000006</v>
      </c>
      <c r="E31" s="199" t="s">
        <v>109</v>
      </c>
      <c r="F31" s="200">
        <v>8.1999999999999993</v>
      </c>
      <c r="G31" s="194">
        <v>7.1</v>
      </c>
      <c r="H31" s="114">
        <v>0</v>
      </c>
      <c r="I31" s="112" t="s">
        <v>180</v>
      </c>
      <c r="J31" s="124">
        <v>50.4</v>
      </c>
      <c r="K31" s="195">
        <v>0</v>
      </c>
      <c r="L31" s="211">
        <v>4.2857142857142856</v>
      </c>
      <c r="M31" s="199" t="s">
        <v>181</v>
      </c>
      <c r="N31" s="200">
        <v>135.69999999999999</v>
      </c>
      <c r="O31" s="194">
        <v>4.5999999999999996</v>
      </c>
      <c r="P31" s="125">
        <v>7.406042741341194</v>
      </c>
    </row>
    <row r="32" spans="1:16" ht="16.5" customHeight="1" x14ac:dyDescent="0.2">
      <c r="A32" s="108" t="s">
        <v>110</v>
      </c>
      <c r="B32" s="113">
        <v>18</v>
      </c>
      <c r="C32" s="194">
        <v>14</v>
      </c>
      <c r="D32" s="194">
        <v>92.8</v>
      </c>
      <c r="E32" s="199"/>
      <c r="F32" s="206" t="s">
        <v>341</v>
      </c>
      <c r="G32" s="194"/>
      <c r="H32" s="114"/>
      <c r="I32" s="112" t="s">
        <v>182</v>
      </c>
      <c r="J32" s="124">
        <v>56.3</v>
      </c>
      <c r="K32" s="194">
        <v>55.3</v>
      </c>
      <c r="L32" s="211">
        <v>98.579040852575488</v>
      </c>
      <c r="M32" s="199" t="s">
        <v>183</v>
      </c>
      <c r="N32" s="200">
        <v>207.5</v>
      </c>
      <c r="O32" s="194">
        <v>128.80000000000001</v>
      </c>
      <c r="P32" s="125">
        <v>50.019277108433734</v>
      </c>
    </row>
    <row r="33" spans="1:16" ht="16.5" customHeight="1" x14ac:dyDescent="0.2">
      <c r="A33" s="108" t="s">
        <v>116</v>
      </c>
      <c r="B33" s="113">
        <v>19.100000000000001</v>
      </c>
      <c r="C33" s="194">
        <v>6.3</v>
      </c>
      <c r="D33" s="194">
        <v>23.1</v>
      </c>
      <c r="E33" s="204" t="s">
        <v>134</v>
      </c>
      <c r="F33" s="205">
        <v>761.7</v>
      </c>
      <c r="G33" s="198">
        <v>407.1</v>
      </c>
      <c r="H33" s="111">
        <v>58.089799133517133</v>
      </c>
      <c r="I33" s="112" t="s">
        <v>184</v>
      </c>
      <c r="J33" s="124">
        <v>73.7</v>
      </c>
      <c r="K33" s="194">
        <v>1.9</v>
      </c>
      <c r="L33" s="211">
        <v>11.221166892808684</v>
      </c>
      <c r="M33" s="199" t="s">
        <v>185</v>
      </c>
      <c r="N33" s="200">
        <v>53.9</v>
      </c>
      <c r="O33" s="194">
        <v>51.1</v>
      </c>
      <c r="P33" s="125">
        <v>58.18181818181818</v>
      </c>
    </row>
    <row r="34" spans="1:16" ht="16.5" customHeight="1" x14ac:dyDescent="0.2">
      <c r="A34" s="108" t="s">
        <v>118</v>
      </c>
      <c r="B34" s="113">
        <v>23.2</v>
      </c>
      <c r="C34" s="194">
        <v>23.2</v>
      </c>
      <c r="D34" s="194">
        <v>122.6</v>
      </c>
      <c r="E34" s="199" t="s">
        <v>135</v>
      </c>
      <c r="F34" s="200">
        <v>5.5</v>
      </c>
      <c r="G34" s="194">
        <v>5.5</v>
      </c>
      <c r="H34" s="114">
        <v>110.72727272727273</v>
      </c>
      <c r="I34" s="112" t="s">
        <v>186</v>
      </c>
      <c r="J34" s="124">
        <v>37.9</v>
      </c>
      <c r="K34" s="194">
        <v>26.5</v>
      </c>
      <c r="L34" s="211">
        <v>77.598944591029024</v>
      </c>
      <c r="M34" s="199" t="s">
        <v>187</v>
      </c>
      <c r="N34" s="200">
        <v>161.5</v>
      </c>
      <c r="O34" s="195">
        <v>0</v>
      </c>
      <c r="P34" s="125">
        <v>2.2167182662538698</v>
      </c>
    </row>
    <row r="35" spans="1:16" ht="16.5" customHeight="1" x14ac:dyDescent="0.2">
      <c r="A35" s="108" t="s">
        <v>136</v>
      </c>
      <c r="B35" s="113">
        <v>20.6</v>
      </c>
      <c r="C35" s="194">
        <v>20.6</v>
      </c>
      <c r="D35" s="194">
        <v>65.728155339805824</v>
      </c>
      <c r="E35" s="199" t="s">
        <v>137</v>
      </c>
      <c r="F35" s="200">
        <v>8.3000000000000007</v>
      </c>
      <c r="G35" s="194">
        <v>8.3000000000000007</v>
      </c>
      <c r="H35" s="114">
        <v>135.90361445783131</v>
      </c>
      <c r="I35" s="112" t="s">
        <v>188</v>
      </c>
      <c r="J35" s="124">
        <v>32.4</v>
      </c>
      <c r="K35" s="194">
        <v>0.8</v>
      </c>
      <c r="L35" s="211">
        <v>35.925925925925931</v>
      </c>
      <c r="M35" s="199" t="s">
        <v>189</v>
      </c>
      <c r="N35" s="200">
        <v>68.900000000000006</v>
      </c>
      <c r="O35" s="195">
        <v>0</v>
      </c>
      <c r="P35" s="125">
        <v>1.973875181422351</v>
      </c>
    </row>
    <row r="36" spans="1:16" ht="16.5" customHeight="1" x14ac:dyDescent="0.2">
      <c r="A36" s="108" t="s">
        <v>108</v>
      </c>
      <c r="B36" s="113">
        <v>12.7</v>
      </c>
      <c r="C36" s="194">
        <v>12.7</v>
      </c>
      <c r="D36" s="194">
        <v>110.7</v>
      </c>
      <c r="E36" s="199" t="s">
        <v>108</v>
      </c>
      <c r="F36" s="200">
        <v>8.8000000000000007</v>
      </c>
      <c r="G36" s="194">
        <v>8.8000000000000007</v>
      </c>
      <c r="H36" s="114">
        <v>142.5</v>
      </c>
      <c r="I36" s="112" t="s">
        <v>190</v>
      </c>
      <c r="J36" s="124">
        <v>14.1</v>
      </c>
      <c r="K36" s="194">
        <v>12.3</v>
      </c>
      <c r="L36" s="211">
        <v>99.787234042553195</v>
      </c>
      <c r="M36" s="199" t="s">
        <v>191</v>
      </c>
      <c r="N36" s="200">
        <v>97.9</v>
      </c>
      <c r="O36" s="195">
        <v>0</v>
      </c>
      <c r="P36" s="125">
        <v>3.3094994892747698</v>
      </c>
    </row>
    <row r="37" spans="1:16" ht="16.5" customHeight="1" x14ac:dyDescent="0.2">
      <c r="A37" s="108" t="s">
        <v>109</v>
      </c>
      <c r="B37" s="113">
        <v>16.5</v>
      </c>
      <c r="C37" s="194">
        <v>16.5</v>
      </c>
      <c r="D37" s="194">
        <v>135.19999999999999</v>
      </c>
      <c r="E37" s="199" t="s">
        <v>109</v>
      </c>
      <c r="F37" s="200">
        <v>12</v>
      </c>
      <c r="G37" s="194">
        <v>12</v>
      </c>
      <c r="H37" s="114">
        <v>114.2</v>
      </c>
      <c r="I37" s="112" t="s">
        <v>192</v>
      </c>
      <c r="J37" s="124">
        <v>50</v>
      </c>
      <c r="K37" s="194">
        <v>49.8</v>
      </c>
      <c r="L37" s="211">
        <v>98.92</v>
      </c>
      <c r="M37" s="199" t="s">
        <v>193</v>
      </c>
      <c r="N37" s="200">
        <v>96.6</v>
      </c>
      <c r="O37" s="195">
        <v>0</v>
      </c>
      <c r="P37" s="125">
        <v>2.2567287784679091</v>
      </c>
    </row>
    <row r="38" spans="1:16" ht="16.5" customHeight="1" x14ac:dyDescent="0.2">
      <c r="A38" s="108" t="s">
        <v>110</v>
      </c>
      <c r="B38" s="113">
        <v>22</v>
      </c>
      <c r="C38" s="194">
        <v>22</v>
      </c>
      <c r="D38" s="194">
        <v>130.69999999999999</v>
      </c>
      <c r="E38" s="199" t="s">
        <v>110</v>
      </c>
      <c r="F38" s="200">
        <v>11.1</v>
      </c>
      <c r="G38" s="194">
        <v>11.1</v>
      </c>
      <c r="H38" s="114">
        <v>85.2</v>
      </c>
      <c r="I38" s="112" t="s">
        <v>194</v>
      </c>
      <c r="J38" s="124">
        <v>7.4</v>
      </c>
      <c r="K38" s="194">
        <v>7.4</v>
      </c>
      <c r="L38" s="211">
        <v>54.864864864864863</v>
      </c>
      <c r="M38" s="199" t="s">
        <v>195</v>
      </c>
      <c r="N38" s="200">
        <v>115.4</v>
      </c>
      <c r="O38" s="195">
        <v>0</v>
      </c>
      <c r="P38" s="125">
        <v>1.3084922010398612</v>
      </c>
    </row>
    <row r="39" spans="1:16" ht="16.5" customHeight="1" x14ac:dyDescent="0.2">
      <c r="A39" s="108" t="s">
        <v>116</v>
      </c>
      <c r="B39" s="113">
        <v>14.1</v>
      </c>
      <c r="C39" s="194">
        <v>14.1</v>
      </c>
      <c r="D39" s="194">
        <v>95</v>
      </c>
      <c r="E39" s="199" t="s">
        <v>116</v>
      </c>
      <c r="F39" s="200">
        <v>8.8000000000000007</v>
      </c>
      <c r="G39" s="194">
        <v>8.8000000000000007</v>
      </c>
      <c r="H39" s="114">
        <v>53.9</v>
      </c>
      <c r="I39" s="112" t="s">
        <v>196</v>
      </c>
      <c r="J39" s="124">
        <v>64.3</v>
      </c>
      <c r="K39" s="194">
        <v>33.799999999999997</v>
      </c>
      <c r="L39" s="211">
        <v>60.715396578538105</v>
      </c>
      <c r="M39" s="199" t="s">
        <v>197</v>
      </c>
      <c r="N39" s="200">
        <v>85.9</v>
      </c>
      <c r="O39" s="195">
        <v>0</v>
      </c>
      <c r="P39" s="125">
        <v>1.2689173457508731</v>
      </c>
    </row>
    <row r="40" spans="1:16" ht="16.5" customHeight="1" x14ac:dyDescent="0.2">
      <c r="A40" s="108" t="s">
        <v>138</v>
      </c>
      <c r="B40" s="113">
        <v>4.5999999999999996</v>
      </c>
      <c r="C40" s="194">
        <v>4.5999999999999996</v>
      </c>
      <c r="D40" s="194">
        <v>67.391304347826093</v>
      </c>
      <c r="E40" s="199" t="s">
        <v>139</v>
      </c>
      <c r="F40" s="200">
        <v>16.100000000000001</v>
      </c>
      <c r="G40" s="194">
        <v>16.100000000000001</v>
      </c>
      <c r="H40" s="114">
        <v>114.78260869565216</v>
      </c>
      <c r="I40" s="112" t="s">
        <v>198</v>
      </c>
      <c r="J40" s="124">
        <v>51.6</v>
      </c>
      <c r="K40" s="194">
        <v>1.4</v>
      </c>
      <c r="L40" s="211">
        <v>11.569767441860465</v>
      </c>
      <c r="M40" s="199" t="s">
        <v>199</v>
      </c>
      <c r="N40" s="200">
        <v>96.3</v>
      </c>
      <c r="O40" s="195">
        <v>0</v>
      </c>
      <c r="P40" s="125">
        <v>2.3260643821391485</v>
      </c>
    </row>
    <row r="41" spans="1:16" ht="16.5" customHeight="1" x14ac:dyDescent="0.2">
      <c r="A41" s="108"/>
      <c r="B41" s="116"/>
      <c r="C41" s="203"/>
      <c r="D41" s="194"/>
      <c r="E41" s="199" t="s">
        <v>108</v>
      </c>
      <c r="F41" s="200">
        <v>20.399999999999999</v>
      </c>
      <c r="G41" s="194">
        <v>20.399999999999999</v>
      </c>
      <c r="H41" s="114">
        <v>120.1</v>
      </c>
      <c r="I41" s="112" t="s">
        <v>200</v>
      </c>
      <c r="J41" s="124">
        <v>4</v>
      </c>
      <c r="K41" s="194">
        <v>4</v>
      </c>
      <c r="L41" s="211">
        <v>76.25</v>
      </c>
      <c r="M41" s="199" t="s">
        <v>201</v>
      </c>
      <c r="N41" s="200">
        <v>67.5</v>
      </c>
      <c r="O41" s="195">
        <v>0</v>
      </c>
      <c r="P41" s="125">
        <v>16.399999999999999</v>
      </c>
    </row>
    <row r="42" spans="1:16" ht="16.5" customHeight="1" x14ac:dyDescent="0.2">
      <c r="A42" s="109" t="s">
        <v>140</v>
      </c>
      <c r="B42" s="110">
        <f>SUM(B43:B46,F5:F11)</f>
        <v>529.20000000000005</v>
      </c>
      <c r="C42" s="198">
        <f>SUM(C43:C46,G5:G11)</f>
        <v>243.39999999999998</v>
      </c>
      <c r="D42" s="198">
        <v>25.9</v>
      </c>
      <c r="E42" s="199" t="s">
        <v>109</v>
      </c>
      <c r="F42" s="200">
        <v>20</v>
      </c>
      <c r="G42" s="194">
        <v>20</v>
      </c>
      <c r="H42" s="114">
        <v>80.7</v>
      </c>
      <c r="I42" s="112" t="s">
        <v>202</v>
      </c>
      <c r="J42" s="124">
        <v>4.4000000000000004</v>
      </c>
      <c r="K42" s="194">
        <v>4.4000000000000004</v>
      </c>
      <c r="L42" s="211">
        <v>62.3</v>
      </c>
      <c r="M42" s="199" t="s">
        <v>203</v>
      </c>
      <c r="N42" s="200">
        <v>66.7</v>
      </c>
      <c r="O42" s="195">
        <v>0</v>
      </c>
      <c r="P42" s="125">
        <v>2.2338830584707647</v>
      </c>
    </row>
    <row r="43" spans="1:16" ht="16.5" customHeight="1" x14ac:dyDescent="0.2">
      <c r="A43" s="108" t="s">
        <v>141</v>
      </c>
      <c r="B43" s="113">
        <v>27</v>
      </c>
      <c r="C43" s="195">
        <v>27</v>
      </c>
      <c r="D43" s="194">
        <v>0</v>
      </c>
      <c r="E43" s="199" t="s">
        <v>110</v>
      </c>
      <c r="F43" s="200">
        <v>20.5</v>
      </c>
      <c r="G43" s="195">
        <v>0</v>
      </c>
      <c r="H43" s="114">
        <v>16</v>
      </c>
      <c r="I43" s="112" t="s">
        <v>204</v>
      </c>
      <c r="J43" s="124">
        <v>7.4</v>
      </c>
      <c r="K43" s="194">
        <v>7.4</v>
      </c>
      <c r="L43" s="211">
        <v>78.8</v>
      </c>
      <c r="M43" s="199" t="s">
        <v>205</v>
      </c>
      <c r="N43" s="200">
        <v>33</v>
      </c>
      <c r="O43" s="195">
        <v>0</v>
      </c>
      <c r="P43" s="125">
        <v>4.6060606060606064</v>
      </c>
    </row>
    <row r="44" spans="1:16" ht="16.5" customHeight="1" x14ac:dyDescent="0.2">
      <c r="A44" s="108" t="s">
        <v>142</v>
      </c>
      <c r="B44" s="113">
        <v>16.3</v>
      </c>
      <c r="C44" s="194">
        <v>13.9</v>
      </c>
      <c r="D44" s="194">
        <v>80.24539877300613</v>
      </c>
      <c r="E44" s="199" t="s">
        <v>116</v>
      </c>
      <c r="F44" s="200">
        <v>19.600000000000001</v>
      </c>
      <c r="G44" s="195">
        <v>0</v>
      </c>
      <c r="H44" s="114">
        <v>14.6</v>
      </c>
      <c r="I44" s="112" t="s">
        <v>206</v>
      </c>
      <c r="J44" s="124">
        <v>12.7</v>
      </c>
      <c r="K44" s="194">
        <v>12.7</v>
      </c>
      <c r="L44" s="211">
        <v>123.54330708661418</v>
      </c>
      <c r="M44" s="199" t="s">
        <v>207</v>
      </c>
      <c r="N44" s="200">
        <v>112.3</v>
      </c>
      <c r="O44" s="195">
        <v>0</v>
      </c>
      <c r="P44" s="125">
        <v>2.0926090828138912</v>
      </c>
    </row>
    <row r="45" spans="1:16" ht="16.5" customHeight="1" x14ac:dyDescent="0.2">
      <c r="A45" s="108" t="s">
        <v>108</v>
      </c>
      <c r="B45" s="113">
        <v>12</v>
      </c>
      <c r="C45" s="194">
        <v>12</v>
      </c>
      <c r="D45" s="194">
        <v>48.6</v>
      </c>
      <c r="E45" s="199" t="s">
        <v>118</v>
      </c>
      <c r="F45" s="200">
        <v>12.4</v>
      </c>
      <c r="G45" s="194">
        <v>12.4</v>
      </c>
      <c r="H45" s="114">
        <v>92.8</v>
      </c>
      <c r="I45" s="112" t="s">
        <v>108</v>
      </c>
      <c r="J45" s="124">
        <v>10.5</v>
      </c>
      <c r="K45" s="194">
        <v>10.5</v>
      </c>
      <c r="L45" s="211">
        <v>119.7</v>
      </c>
      <c r="M45" s="199" t="s">
        <v>208</v>
      </c>
      <c r="N45" s="200">
        <v>86.8</v>
      </c>
      <c r="O45" s="195">
        <v>0</v>
      </c>
      <c r="P45" s="125">
        <v>2.1428571428571428</v>
      </c>
    </row>
    <row r="46" spans="1:16" ht="16.5" customHeight="1" thickBot="1" x14ac:dyDescent="0.25">
      <c r="A46" s="118" t="s">
        <v>109</v>
      </c>
      <c r="B46" s="235">
        <v>8</v>
      </c>
      <c r="C46" s="207">
        <v>8</v>
      </c>
      <c r="D46" s="207">
        <v>77</v>
      </c>
      <c r="E46" s="208" t="s">
        <v>120</v>
      </c>
      <c r="F46" s="236">
        <v>14.5</v>
      </c>
      <c r="G46" s="207">
        <v>14.5</v>
      </c>
      <c r="H46" s="237">
        <v>142.1</v>
      </c>
      <c r="I46" s="119" t="s">
        <v>109</v>
      </c>
      <c r="J46" s="238">
        <v>15.3</v>
      </c>
      <c r="K46" s="207">
        <v>15.3</v>
      </c>
      <c r="L46" s="239">
        <v>60.7</v>
      </c>
      <c r="M46" s="208" t="s">
        <v>209</v>
      </c>
      <c r="N46" s="236">
        <v>56.3</v>
      </c>
      <c r="O46" s="240">
        <v>0</v>
      </c>
      <c r="P46" s="241">
        <v>1.2611012433392541</v>
      </c>
    </row>
    <row r="47" spans="1:16" ht="15.75" customHeight="1" x14ac:dyDescent="0.2">
      <c r="A47" s="26" t="s">
        <v>218</v>
      </c>
      <c r="B47" s="26"/>
      <c r="C47" s="26"/>
      <c r="D47" s="121"/>
      <c r="E47" s="122"/>
      <c r="F47" s="122"/>
      <c r="G47" s="122"/>
      <c r="H47" s="122"/>
    </row>
    <row r="48" spans="1:16" x14ac:dyDescent="0.2">
      <c r="A48" s="354" t="s">
        <v>219</v>
      </c>
      <c r="B48" s="354"/>
      <c r="C48" s="354"/>
      <c r="D48" s="354"/>
      <c r="E48" s="354"/>
      <c r="F48" s="354"/>
      <c r="G48" s="354"/>
    </row>
  </sheetData>
  <mergeCells count="6">
    <mergeCell ref="A3:A4"/>
    <mergeCell ref="E3:E4"/>
    <mergeCell ref="A48:G48"/>
    <mergeCell ref="M2:P2"/>
    <mergeCell ref="I3:I4"/>
    <mergeCell ref="M3:M4"/>
  </mergeCells>
  <phoneticPr fontId="11"/>
  <pageMargins left="0.59375" right="0.39583333333333331" top="0.75" bottom="0.75" header="0.3" footer="0.3"/>
  <pageSetup paperSize="9" scale="99" orientation="portrait" r:id="rId1"/>
  <colBreaks count="1" manualBreakCount="1">
    <brk id="8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5553-D126-41F0-A44B-03F87316C378}">
  <dimension ref="A1:F11"/>
  <sheetViews>
    <sheetView showGridLines="0" view="pageBreakPreview" zoomScaleSheetLayoutView="100" workbookViewId="0"/>
  </sheetViews>
  <sheetFormatPr defaultColWidth="9" defaultRowHeight="13.2" x14ac:dyDescent="0.2"/>
  <cols>
    <col min="1" max="1" width="17.109375" style="132" customWidth="1"/>
    <col min="2" max="5" width="15.44140625" style="132" customWidth="1"/>
    <col min="6" max="6" width="9" style="132" customWidth="1"/>
    <col min="7" max="16384" width="9" style="132"/>
  </cols>
  <sheetData>
    <row r="1" spans="1:6" ht="17.100000000000001" customHeight="1" x14ac:dyDescent="0.2">
      <c r="A1" s="129" t="s">
        <v>220</v>
      </c>
      <c r="B1" s="130"/>
      <c r="C1" s="130"/>
      <c r="D1" s="130"/>
      <c r="E1" s="130"/>
      <c r="F1" s="131"/>
    </row>
    <row r="2" spans="1:6" ht="17.100000000000001" customHeight="1" thickBot="1" x14ac:dyDescent="0.25">
      <c r="A2" s="133"/>
      <c r="B2" s="134"/>
      <c r="C2" s="358" t="s">
        <v>41</v>
      </c>
      <c r="D2" s="358"/>
      <c r="E2" s="358"/>
      <c r="F2" s="131"/>
    </row>
    <row r="3" spans="1:6" ht="28.2" customHeight="1" x14ac:dyDescent="0.2">
      <c r="A3" s="135" t="s">
        <v>1</v>
      </c>
      <c r="B3" s="242" t="s">
        <v>222</v>
      </c>
      <c r="C3" s="242" t="s">
        <v>223</v>
      </c>
      <c r="D3" s="242" t="s">
        <v>224</v>
      </c>
      <c r="E3" s="242" t="s">
        <v>343</v>
      </c>
      <c r="F3" s="131"/>
    </row>
    <row r="4" spans="1:6" ht="28.5" customHeight="1" x14ac:dyDescent="0.2">
      <c r="A4" s="136" t="s">
        <v>225</v>
      </c>
      <c r="B4" s="137">
        <v>233196</v>
      </c>
      <c r="C4" s="137">
        <v>232007</v>
      </c>
      <c r="D4" s="137">
        <v>230844</v>
      </c>
      <c r="E4" s="137">
        <v>229937</v>
      </c>
      <c r="F4" s="138"/>
    </row>
    <row r="5" spans="1:6" ht="28.5" customHeight="1" x14ac:dyDescent="0.2">
      <c r="A5" s="139" t="s">
        <v>226</v>
      </c>
      <c r="B5" s="137" t="s">
        <v>328</v>
      </c>
      <c r="C5" s="137" t="s">
        <v>329</v>
      </c>
      <c r="D5" s="137">
        <v>-1827</v>
      </c>
      <c r="E5" s="137">
        <v>-1986</v>
      </c>
      <c r="F5" s="131"/>
    </row>
    <row r="6" spans="1:6" ht="28.5" customHeight="1" x14ac:dyDescent="0.2">
      <c r="A6" s="140" t="s">
        <v>227</v>
      </c>
      <c r="B6" s="137">
        <v>827</v>
      </c>
      <c r="C6" s="137">
        <v>391</v>
      </c>
      <c r="D6" s="137">
        <v>664</v>
      </c>
      <c r="E6" s="137">
        <v>1079</v>
      </c>
      <c r="F6" s="131"/>
    </row>
    <row r="7" spans="1:6" ht="28.5" customHeight="1" x14ac:dyDescent="0.2">
      <c r="A7" s="141" t="s">
        <v>228</v>
      </c>
      <c r="B7" s="137" t="s">
        <v>330</v>
      </c>
      <c r="C7" s="137" t="s">
        <v>328</v>
      </c>
      <c r="D7" s="137">
        <f>SUM(D5:D6)</f>
        <v>-1163</v>
      </c>
      <c r="E7" s="137">
        <f>SUM(E5:E6)</f>
        <v>-907</v>
      </c>
      <c r="F7" s="131"/>
    </row>
    <row r="8" spans="1:6" ht="28.5" customHeight="1" thickBot="1" x14ac:dyDescent="0.25">
      <c r="A8" s="142" t="s">
        <v>229</v>
      </c>
      <c r="B8" s="143" t="s">
        <v>331</v>
      </c>
      <c r="C8" s="143" t="s">
        <v>332</v>
      </c>
      <c r="D8" s="143">
        <v>-0.50127797868167767</v>
      </c>
      <c r="E8" s="143" t="s">
        <v>344</v>
      </c>
      <c r="F8" s="131"/>
    </row>
    <row r="9" spans="1:6" x14ac:dyDescent="0.2">
      <c r="A9" s="156" t="s">
        <v>230</v>
      </c>
      <c r="B9" s="1"/>
      <c r="C9" s="1"/>
      <c r="D9" s="1"/>
      <c r="E9" s="1"/>
    </row>
    <row r="10" spans="1:6" x14ac:dyDescent="0.2">
      <c r="A10" s="144" t="s">
        <v>231</v>
      </c>
      <c r="B10" s="1"/>
      <c r="C10" s="1"/>
      <c r="D10" s="1"/>
      <c r="E10" s="1"/>
    </row>
    <row r="11" spans="1:6" x14ac:dyDescent="0.2">
      <c r="A11" s="145"/>
    </row>
  </sheetData>
  <mergeCells count="1">
    <mergeCell ref="C2:E2"/>
  </mergeCells>
  <phoneticPr fontId="11"/>
  <pageMargins left="0.59375" right="0.39583333333333331" top="0.75" bottom="0.75" header="0.3" footer="0.3"/>
  <pageSetup paperSize="9" orientation="portrait" r:id="rId1"/>
  <ignoredErrors>
    <ignoredError sqref="D7:E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5034-E204-4CDD-B3D9-D662F17E431C}">
  <dimension ref="A1:F12"/>
  <sheetViews>
    <sheetView showGridLines="0" view="pageBreakPreview" zoomScaleSheetLayoutView="100" workbookViewId="0">
      <selection activeCell="Q14" sqref="Q14"/>
    </sheetView>
  </sheetViews>
  <sheetFormatPr defaultColWidth="9" defaultRowHeight="13.2" x14ac:dyDescent="0.2"/>
  <cols>
    <col min="1" max="1" width="18.109375" style="132" customWidth="1"/>
    <col min="2" max="5" width="17.44140625" style="132" customWidth="1"/>
    <col min="6" max="6" width="9" style="132" customWidth="1"/>
    <col min="7" max="16384" width="9" style="132"/>
  </cols>
  <sheetData>
    <row r="1" spans="1:6" s="150" customFormat="1" ht="18.899999999999999" customHeight="1" x14ac:dyDescent="0.2">
      <c r="A1" s="146" t="s">
        <v>232</v>
      </c>
      <c r="B1" s="147"/>
      <c r="C1" s="148"/>
      <c r="D1" s="148"/>
      <c r="E1" s="148"/>
      <c r="F1" s="149"/>
    </row>
    <row r="2" spans="1:6" s="150" customFormat="1" ht="18.899999999999999" customHeight="1" thickBot="1" x14ac:dyDescent="0.25">
      <c r="A2" s="151"/>
      <c r="B2" s="152"/>
      <c r="C2" s="151"/>
      <c r="D2" s="359" t="s">
        <v>233</v>
      </c>
      <c r="E2" s="359"/>
      <c r="F2" s="149"/>
    </row>
    <row r="3" spans="1:6" ht="19.2" customHeight="1" x14ac:dyDescent="0.2">
      <c r="A3" s="163" t="s">
        <v>345</v>
      </c>
      <c r="B3" s="181" t="s">
        <v>346</v>
      </c>
      <c r="C3" s="181" t="s">
        <v>347</v>
      </c>
      <c r="D3" s="181" t="s">
        <v>348</v>
      </c>
      <c r="E3" s="181" t="s">
        <v>349</v>
      </c>
      <c r="F3" s="149"/>
    </row>
    <row r="4" spans="1:6" ht="19.5" customHeight="1" x14ac:dyDescent="0.2">
      <c r="A4" s="153" t="s">
        <v>350</v>
      </c>
      <c r="B4" s="137">
        <v>1281</v>
      </c>
      <c r="C4" s="137">
        <v>1200</v>
      </c>
      <c r="D4" s="137">
        <v>1161</v>
      </c>
      <c r="E4" s="137">
        <v>1098</v>
      </c>
      <c r="F4" s="149"/>
    </row>
    <row r="5" spans="1:6" ht="19.5" customHeight="1" x14ac:dyDescent="0.2">
      <c r="A5" s="153" t="s">
        <v>351</v>
      </c>
      <c r="B5" s="137">
        <v>2470</v>
      </c>
      <c r="C5" s="137">
        <v>2780</v>
      </c>
      <c r="D5" s="137">
        <v>2988</v>
      </c>
      <c r="E5" s="137">
        <v>3084</v>
      </c>
      <c r="F5" s="149"/>
    </row>
    <row r="6" spans="1:6" ht="19.5" customHeight="1" x14ac:dyDescent="0.2">
      <c r="A6" s="153" t="s">
        <v>352</v>
      </c>
      <c r="B6" s="137" t="s">
        <v>328</v>
      </c>
      <c r="C6" s="137" t="s">
        <v>329</v>
      </c>
      <c r="D6" s="137" t="s">
        <v>333</v>
      </c>
      <c r="E6" s="243" t="s">
        <v>353</v>
      </c>
      <c r="F6" s="149"/>
    </row>
    <row r="7" spans="1:6" ht="19.5" customHeight="1" x14ac:dyDescent="0.2">
      <c r="A7" s="153" t="s">
        <v>234</v>
      </c>
      <c r="B7" s="154">
        <v>5.5</v>
      </c>
      <c r="C7" s="154">
        <v>5.2</v>
      </c>
      <c r="D7" s="154">
        <v>5</v>
      </c>
      <c r="E7" s="154">
        <v>4.8</v>
      </c>
      <c r="F7" s="149"/>
    </row>
    <row r="8" spans="1:6" ht="19.5" customHeight="1" x14ac:dyDescent="0.2">
      <c r="A8" s="153" t="s">
        <v>235</v>
      </c>
      <c r="B8" s="154">
        <v>10.6</v>
      </c>
      <c r="C8" s="154">
        <v>12</v>
      </c>
      <c r="D8" s="154">
        <v>12.9</v>
      </c>
      <c r="E8" s="154">
        <v>13.4</v>
      </c>
      <c r="F8" s="149"/>
    </row>
    <row r="9" spans="1:6" ht="19.5" customHeight="1" thickBot="1" x14ac:dyDescent="0.25">
      <c r="A9" s="155" t="s">
        <v>354</v>
      </c>
      <c r="B9" s="143" t="s">
        <v>334</v>
      </c>
      <c r="C9" s="143" t="s">
        <v>335</v>
      </c>
      <c r="D9" s="143" t="s">
        <v>336</v>
      </c>
      <c r="E9" s="143" t="s">
        <v>355</v>
      </c>
      <c r="F9" s="149"/>
    </row>
    <row r="10" spans="1:6" x14ac:dyDescent="0.2">
      <c r="A10" s="156" t="s">
        <v>356</v>
      </c>
      <c r="B10" s="157"/>
      <c r="C10" s="157"/>
      <c r="D10" s="157"/>
      <c r="E10" s="157"/>
      <c r="F10" s="149"/>
    </row>
    <row r="11" spans="1:6" x14ac:dyDescent="0.2">
      <c r="A11" s="144" t="s">
        <v>357</v>
      </c>
      <c r="B11" s="144"/>
      <c r="C11" s="144"/>
      <c r="D11" s="144"/>
      <c r="E11" s="144"/>
      <c r="F11" s="145"/>
    </row>
    <row r="12" spans="1:6" x14ac:dyDescent="0.2">
      <c r="A12" s="145"/>
      <c r="B12" s="145"/>
      <c r="C12" s="145"/>
      <c r="D12" s="145"/>
      <c r="E12" s="145"/>
      <c r="F12" s="145"/>
    </row>
  </sheetData>
  <mergeCells count="1">
    <mergeCell ref="D2:E2"/>
  </mergeCells>
  <phoneticPr fontId="11"/>
  <pageMargins left="0.59375" right="0.39583333333333331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84D9-C471-45FD-8D2D-9CE9C5D29EBF}">
  <dimension ref="A1:H12"/>
  <sheetViews>
    <sheetView showGridLines="0" view="pageBreakPreview" zoomScaleSheetLayoutView="100" workbookViewId="0">
      <selection sqref="A1:B1"/>
    </sheetView>
  </sheetViews>
  <sheetFormatPr defaultColWidth="9" defaultRowHeight="13.2" x14ac:dyDescent="0.2"/>
  <cols>
    <col min="1" max="1" width="17.109375" style="132" customWidth="1"/>
    <col min="2" max="5" width="15.44140625" style="132" customWidth="1"/>
    <col min="6" max="6" width="15.21875" style="132" customWidth="1"/>
    <col min="7" max="7" width="9" style="132" hidden="1" customWidth="1"/>
    <col min="8" max="8" width="9" style="132" customWidth="1"/>
    <col min="9" max="16384" width="9" style="132"/>
  </cols>
  <sheetData>
    <row r="1" spans="1:8" s="150" customFormat="1" ht="18.899999999999999" customHeight="1" x14ac:dyDescent="0.2">
      <c r="A1" s="360" t="s">
        <v>237</v>
      </c>
      <c r="B1" s="360"/>
      <c r="C1" s="147"/>
      <c r="D1" s="148"/>
      <c r="E1" s="148"/>
      <c r="F1" s="148"/>
      <c r="G1" s="158"/>
    </row>
    <row r="2" spans="1:8" s="150" customFormat="1" ht="18.899999999999999" customHeight="1" thickBot="1" x14ac:dyDescent="0.25">
      <c r="A2" s="159"/>
      <c r="B2" s="159"/>
      <c r="C2" s="160"/>
      <c r="D2" s="361" t="s">
        <v>233</v>
      </c>
      <c r="E2" s="361"/>
      <c r="F2" s="361"/>
      <c r="G2" s="162"/>
    </row>
    <row r="3" spans="1:8" ht="18.75" customHeight="1" x14ac:dyDescent="0.2">
      <c r="A3" s="163" t="s">
        <v>1</v>
      </c>
      <c r="B3" s="181" t="s">
        <v>221</v>
      </c>
      <c r="C3" s="181" t="s">
        <v>222</v>
      </c>
      <c r="D3" s="181" t="s">
        <v>223</v>
      </c>
      <c r="E3" s="181" t="s">
        <v>224</v>
      </c>
      <c r="F3" s="181" t="s">
        <v>343</v>
      </c>
      <c r="G3" s="164"/>
    </row>
    <row r="4" spans="1:8" ht="18.75" customHeight="1" x14ac:dyDescent="0.2">
      <c r="A4" s="165" t="s">
        <v>238</v>
      </c>
      <c r="B4" s="137">
        <v>8518</v>
      </c>
      <c r="C4" s="137">
        <v>8675</v>
      </c>
      <c r="D4" s="137">
        <v>8652</v>
      </c>
      <c r="E4" s="137">
        <v>8956</v>
      </c>
      <c r="F4" s="137">
        <v>9654</v>
      </c>
      <c r="G4" s="164"/>
      <c r="H4" s="166"/>
    </row>
    <row r="5" spans="1:8" ht="18.75" customHeight="1" x14ac:dyDescent="0.2">
      <c r="A5" s="165" t="s">
        <v>239</v>
      </c>
      <c r="B5" s="137">
        <v>7989</v>
      </c>
      <c r="C5" s="137">
        <v>7848</v>
      </c>
      <c r="D5" s="137">
        <v>8261</v>
      </c>
      <c r="E5" s="137">
        <v>8292</v>
      </c>
      <c r="F5" s="137">
        <v>8575</v>
      </c>
      <c r="G5" s="164"/>
      <c r="H5" s="166"/>
    </row>
    <row r="6" spans="1:8" ht="18.75" customHeight="1" x14ac:dyDescent="0.2">
      <c r="A6" s="165" t="s">
        <v>240</v>
      </c>
      <c r="B6" s="137">
        <v>529</v>
      </c>
      <c r="C6" s="137">
        <v>827</v>
      </c>
      <c r="D6" s="137">
        <v>391</v>
      </c>
      <c r="E6" s="137">
        <f>E4-E5</f>
        <v>664</v>
      </c>
      <c r="F6" s="137">
        <v>1079</v>
      </c>
      <c r="G6" s="164"/>
    </row>
    <row r="7" spans="1:8" ht="18.75" customHeight="1" x14ac:dyDescent="0.2">
      <c r="A7" s="165" t="s">
        <v>241</v>
      </c>
      <c r="B7" s="154">
        <v>3.6</v>
      </c>
      <c r="C7" s="154">
        <v>3.7</v>
      </c>
      <c r="D7" s="154">
        <v>3.7</v>
      </c>
      <c r="E7" s="154">
        <v>3.8602283551789385</v>
      </c>
      <c r="F7" s="154">
        <v>4.2</v>
      </c>
      <c r="G7" s="164"/>
    </row>
    <row r="8" spans="1:8" ht="18.75" customHeight="1" x14ac:dyDescent="0.2">
      <c r="A8" s="165" t="s">
        <v>242</v>
      </c>
      <c r="B8" s="154">
        <v>3.4</v>
      </c>
      <c r="C8" s="154">
        <v>3.4</v>
      </c>
      <c r="D8" s="154">
        <v>3.6</v>
      </c>
      <c r="E8" s="154">
        <v>3.5740300939195802</v>
      </c>
      <c r="F8" s="154">
        <v>3.7</v>
      </c>
      <c r="G8" s="164"/>
    </row>
    <row r="9" spans="1:8" ht="18.75" customHeight="1" thickBot="1" x14ac:dyDescent="0.25">
      <c r="A9" s="167" t="s">
        <v>243</v>
      </c>
      <c r="B9" s="143">
        <v>0.2</v>
      </c>
      <c r="C9" s="143">
        <v>0.4</v>
      </c>
      <c r="D9" s="143">
        <v>0.2</v>
      </c>
      <c r="E9" s="143">
        <v>0.28619826125935854</v>
      </c>
      <c r="F9" s="143">
        <v>0.5</v>
      </c>
      <c r="G9" s="164"/>
    </row>
    <row r="10" spans="1:8" ht="14.25" customHeight="1" x14ac:dyDescent="0.2">
      <c r="A10" s="156" t="s">
        <v>236</v>
      </c>
      <c r="B10" s="157"/>
      <c r="C10" s="157"/>
      <c r="D10" s="157"/>
      <c r="E10" s="157"/>
      <c r="F10" s="157"/>
      <c r="G10" s="164"/>
      <c r="H10" s="164"/>
    </row>
    <row r="11" spans="1:8" ht="14.25" customHeight="1" x14ac:dyDescent="0.2">
      <c r="A11" s="147" t="s">
        <v>244</v>
      </c>
      <c r="B11" s="157"/>
      <c r="C11" s="157"/>
      <c r="D11" s="157"/>
      <c r="E11" s="157"/>
      <c r="F11" s="157"/>
      <c r="G11" s="164"/>
      <c r="H11" s="164"/>
    </row>
    <row r="12" spans="1:8" ht="14.25" customHeight="1" x14ac:dyDescent="0.2">
      <c r="A12" s="147" t="s">
        <v>245</v>
      </c>
      <c r="B12" s="244"/>
      <c r="C12" s="244"/>
      <c r="D12" s="244"/>
      <c r="E12" s="244"/>
      <c r="F12" s="244"/>
      <c r="G12" s="164"/>
      <c r="H12" s="164"/>
    </row>
  </sheetData>
  <mergeCells count="2">
    <mergeCell ref="A1:B1"/>
    <mergeCell ref="D2:F2"/>
  </mergeCells>
  <phoneticPr fontId="11"/>
  <pageMargins left="0.59375" right="0.395833333333333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1　人口・世帯数の推移 </vt:lpstr>
      <vt:lpstr>2　地区別人口の推移</vt:lpstr>
      <vt:lpstr>3　年齢５歳階級別人口の推移</vt:lpstr>
      <vt:lpstr>4　年齢別人口</vt:lpstr>
      <vt:lpstr>5　町（丁）別人口</vt:lpstr>
      <vt:lpstr>6　町（丁）別面積・人口密度</vt:lpstr>
      <vt:lpstr>7　年次別人口動態の推移</vt:lpstr>
      <vt:lpstr>8　自然動態の推移</vt:lpstr>
      <vt:lpstr>9　社会動態の推移</vt:lpstr>
      <vt:lpstr>10　地域別転出入人口の状況</vt:lpstr>
      <vt:lpstr>11　外国人登録国籍別人口</vt:lpstr>
      <vt:lpstr>12　埼玉県内市別人口状況</vt:lpstr>
      <vt:lpstr>'1　人口・世帯数の推移 '!Print_Area</vt:lpstr>
      <vt:lpstr>'10　地域別転出入人口の状況'!Print_Area</vt:lpstr>
      <vt:lpstr>'11　外国人登録国籍別人口'!Print_Area</vt:lpstr>
      <vt:lpstr>'12　埼玉県内市別人口状況'!Print_Area</vt:lpstr>
      <vt:lpstr>'3　年齢５歳階級別人口の推移'!Print_Area</vt:lpstr>
      <vt:lpstr>'4　年齢別人口'!Print_Area</vt:lpstr>
      <vt:lpstr>'5　町（丁）別人口'!Print_Area</vt:lpstr>
      <vt:lpstr>'6　町（丁）別面積・人口密度'!Print_Area</vt:lpstr>
      <vt:lpstr>'7　年次別人口動態の推移'!Print_Area</vt:lpstr>
      <vt:lpstr>'8　自然動態の推移'!Print_Area</vt:lpstr>
      <vt:lpstr>'9　社会動態の推移'!Print_Area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2023-02-03T07:57:48Z</cp:lastPrinted>
  <dcterms:created xsi:type="dcterms:W3CDTF">2001-05-25T07:32:35Z</dcterms:created>
  <dcterms:modified xsi:type="dcterms:W3CDTF">2025-08-19T23:52:50Z</dcterms:modified>
</cp:coreProperties>
</file>